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DI CABANG DEPOK\my Document\PAPDI\Kesekertariatan\Hasan\dr. Okki\P2KB\"/>
    </mc:Choice>
  </mc:AlternateContent>
  <xr:revisionPtr revIDLastSave="0" documentId="13_ncr:1_{88849F64-17BE-431B-99B3-2E4B69EC6ABA}" xr6:coauthVersionLast="45" xr6:coauthVersionMax="45" xr10:uidLastSave="{00000000-0000-0000-0000-000000000000}"/>
  <bookViews>
    <workbookView xWindow="-110" yWindow="-110" windowWidth="19420" windowHeight="10420" activeTab="4" xr2:uid="{10918324-7D4A-411A-9C2E-3122DB7678A5}"/>
  </bookViews>
  <sheets>
    <sheet name="2016" sheetId="5" r:id="rId1"/>
    <sheet name="2017" sheetId="4" r:id="rId2"/>
    <sheet name="2018" sheetId="3" r:id="rId3"/>
    <sheet name="2019" sheetId="2" r:id="rId4"/>
    <sheet name="2020" sheetId="6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9" i="6" l="1"/>
  <c r="AB77" i="6"/>
  <c r="AB80" i="6" s="1"/>
  <c r="AB73" i="6"/>
  <c r="AB72" i="6"/>
  <c r="AB71" i="6"/>
  <c r="AB70" i="6"/>
  <c r="AB75" i="6" s="1"/>
  <c r="AB69" i="6"/>
  <c r="AB66" i="6"/>
  <c r="AB65" i="6"/>
  <c r="AB64" i="6"/>
  <c r="AB62" i="6"/>
  <c r="AB67" i="6" s="1"/>
  <c r="AB59" i="6"/>
  <c r="AB60" i="6" s="1"/>
  <c r="AB57" i="6"/>
  <c r="AB54" i="6"/>
  <c r="AB53" i="6"/>
  <c r="AB52" i="6"/>
  <c r="AB49" i="6"/>
  <c r="AB55" i="6" s="1"/>
  <c r="F45" i="6"/>
  <c r="F43" i="6"/>
  <c r="F41" i="6"/>
  <c r="F39" i="6"/>
  <c r="F37" i="6"/>
  <c r="F35" i="6"/>
  <c r="F33" i="6"/>
  <c r="F31" i="6"/>
  <c r="F30" i="6"/>
  <c r="F27" i="6"/>
  <c r="F23" i="6"/>
  <c r="F22" i="6"/>
  <c r="F20" i="6"/>
  <c r="F18" i="6"/>
  <c r="AA16" i="6"/>
  <c r="Y16" i="6"/>
  <c r="W16" i="6"/>
  <c r="U16" i="6"/>
  <c r="T16" i="6"/>
  <c r="R16" i="6"/>
  <c r="Q16" i="6"/>
  <c r="P16" i="6"/>
  <c r="O16" i="6"/>
  <c r="M16" i="6"/>
  <c r="L16" i="6"/>
  <c r="K16" i="6"/>
  <c r="J16" i="6"/>
  <c r="H16" i="6"/>
  <c r="G16" i="6"/>
  <c r="F16" i="6"/>
  <c r="O13" i="6"/>
  <c r="N13" i="6"/>
  <c r="M13" i="6"/>
  <c r="L13" i="6"/>
  <c r="K13" i="6"/>
  <c r="I13" i="6"/>
  <c r="H13" i="6"/>
  <c r="G13" i="6"/>
  <c r="F13" i="6"/>
  <c r="AG10" i="6"/>
  <c r="AF10" i="6"/>
  <c r="AD10" i="6"/>
  <c r="AC10" i="6"/>
  <c r="Z10" i="6"/>
  <c r="Y10" i="6"/>
  <c r="W10" i="6"/>
  <c r="V10" i="6"/>
  <c r="AE7" i="6"/>
  <c r="AB7" i="6"/>
  <c r="Y7" i="6"/>
  <c r="V7" i="6"/>
  <c r="AB79" i="5" l="1"/>
  <c r="AB77" i="5"/>
  <c r="AB80" i="5" s="1"/>
  <c r="AB73" i="5"/>
  <c r="AB72" i="5"/>
  <c r="AB71" i="5"/>
  <c r="AB70" i="5"/>
  <c r="AB69" i="5"/>
  <c r="AB66" i="5"/>
  <c r="AB65" i="5"/>
  <c r="AB64" i="5"/>
  <c r="AB62" i="5"/>
  <c r="AB59" i="5"/>
  <c r="AB60" i="5" s="1"/>
  <c r="AB57" i="5"/>
  <c r="AB54" i="5"/>
  <c r="AB53" i="5"/>
  <c r="AB52" i="5"/>
  <c r="AB49" i="5"/>
  <c r="F45" i="5"/>
  <c r="F43" i="5"/>
  <c r="F41" i="5"/>
  <c r="F39" i="5"/>
  <c r="F37" i="5"/>
  <c r="F35" i="5"/>
  <c r="F33" i="5"/>
  <c r="F31" i="5"/>
  <c r="F30" i="5"/>
  <c r="F27" i="5"/>
  <c r="F23" i="5"/>
  <c r="F22" i="5"/>
  <c r="F20" i="5"/>
  <c r="F18" i="5"/>
  <c r="AA16" i="5"/>
  <c r="Y16" i="5"/>
  <c r="W16" i="5"/>
  <c r="U16" i="5"/>
  <c r="T16" i="5"/>
  <c r="R16" i="5"/>
  <c r="Q16" i="5"/>
  <c r="P16" i="5"/>
  <c r="O16" i="5"/>
  <c r="M16" i="5"/>
  <c r="L16" i="5"/>
  <c r="K16" i="5"/>
  <c r="J16" i="5"/>
  <c r="H16" i="5"/>
  <c r="G16" i="5"/>
  <c r="F16" i="5"/>
  <c r="O13" i="5"/>
  <c r="N13" i="5"/>
  <c r="M13" i="5"/>
  <c r="L13" i="5"/>
  <c r="K13" i="5"/>
  <c r="I13" i="5"/>
  <c r="H13" i="5"/>
  <c r="G13" i="5"/>
  <c r="F13" i="5"/>
  <c r="AG10" i="5"/>
  <c r="AF10" i="5"/>
  <c r="AD10" i="5"/>
  <c r="AC10" i="5"/>
  <c r="Z10" i="5"/>
  <c r="Y10" i="5"/>
  <c r="W10" i="5"/>
  <c r="V10" i="5"/>
  <c r="AE7" i="5"/>
  <c r="AB7" i="5"/>
  <c r="Y7" i="5"/>
  <c r="V7" i="5"/>
  <c r="AB79" i="4"/>
  <c r="AB77" i="4"/>
  <c r="AB80" i="4" s="1"/>
  <c r="AB73" i="4"/>
  <c r="AB72" i="4"/>
  <c r="AB71" i="4"/>
  <c r="AB70" i="4"/>
  <c r="AB69" i="4"/>
  <c r="AB66" i="4"/>
  <c r="AB65" i="4"/>
  <c r="AB64" i="4"/>
  <c r="AB62" i="4"/>
  <c r="AB67" i="4" s="1"/>
  <c r="AB59" i="4"/>
  <c r="AB57" i="4"/>
  <c r="AB60" i="4" s="1"/>
  <c r="AB54" i="4"/>
  <c r="AB53" i="4"/>
  <c r="AB52" i="4"/>
  <c r="AB49" i="4"/>
  <c r="AB55" i="4" s="1"/>
  <c r="F45" i="4"/>
  <c r="F43" i="4"/>
  <c r="F41" i="4"/>
  <c r="F39" i="4"/>
  <c r="F37" i="4"/>
  <c r="F35" i="4"/>
  <c r="F33" i="4"/>
  <c r="F31" i="4"/>
  <c r="F30" i="4"/>
  <c r="F27" i="4"/>
  <c r="F23" i="4"/>
  <c r="F22" i="4"/>
  <c r="F20" i="4"/>
  <c r="F18" i="4"/>
  <c r="AA16" i="4"/>
  <c r="Y16" i="4"/>
  <c r="W16" i="4"/>
  <c r="U16" i="4"/>
  <c r="T16" i="4"/>
  <c r="R16" i="4"/>
  <c r="Q16" i="4"/>
  <c r="P16" i="4"/>
  <c r="O16" i="4"/>
  <c r="M16" i="4"/>
  <c r="L16" i="4"/>
  <c r="K16" i="4"/>
  <c r="J16" i="4"/>
  <c r="H16" i="4"/>
  <c r="G16" i="4"/>
  <c r="F16" i="4"/>
  <c r="O13" i="4"/>
  <c r="N13" i="4"/>
  <c r="M13" i="4"/>
  <c r="L13" i="4"/>
  <c r="K13" i="4"/>
  <c r="I13" i="4"/>
  <c r="H13" i="4"/>
  <c r="G13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79" i="3"/>
  <c r="AB77" i="3"/>
  <c r="AB80" i="3" s="1"/>
  <c r="AB73" i="3"/>
  <c r="AB72" i="3"/>
  <c r="AB71" i="3"/>
  <c r="AB70" i="3"/>
  <c r="AB69" i="3"/>
  <c r="AB66" i="3"/>
  <c r="AB65" i="3"/>
  <c r="AB64" i="3"/>
  <c r="AB62" i="3"/>
  <c r="AB67" i="3" s="1"/>
  <c r="AB59" i="3"/>
  <c r="AB57" i="3"/>
  <c r="AB54" i="3"/>
  <c r="AB53" i="3"/>
  <c r="AB52" i="3"/>
  <c r="AB49" i="3"/>
  <c r="F45" i="3"/>
  <c r="F43" i="3"/>
  <c r="F41" i="3"/>
  <c r="F39" i="3"/>
  <c r="F37" i="3"/>
  <c r="F35" i="3"/>
  <c r="F33" i="3"/>
  <c r="F31" i="3"/>
  <c r="F30" i="3"/>
  <c r="F27" i="3"/>
  <c r="F23" i="3"/>
  <c r="F22" i="3"/>
  <c r="F20" i="3"/>
  <c r="F18" i="3"/>
  <c r="AA16" i="3"/>
  <c r="Y16" i="3"/>
  <c r="W16" i="3"/>
  <c r="U16" i="3"/>
  <c r="T16" i="3"/>
  <c r="R16" i="3"/>
  <c r="Q16" i="3"/>
  <c r="P16" i="3"/>
  <c r="O16" i="3"/>
  <c r="M16" i="3"/>
  <c r="L16" i="3"/>
  <c r="K16" i="3"/>
  <c r="J16" i="3"/>
  <c r="H16" i="3"/>
  <c r="G16" i="3"/>
  <c r="F16" i="3"/>
  <c r="O13" i="3"/>
  <c r="N13" i="3"/>
  <c r="M13" i="3"/>
  <c r="L13" i="3"/>
  <c r="K13" i="3"/>
  <c r="I13" i="3"/>
  <c r="H13" i="3"/>
  <c r="G13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79" i="2"/>
  <c r="AB77" i="2"/>
  <c r="AB73" i="2"/>
  <c r="AB72" i="2"/>
  <c r="AB71" i="2"/>
  <c r="AB70" i="2"/>
  <c r="AB69" i="2"/>
  <c r="AB66" i="2"/>
  <c r="AB65" i="2"/>
  <c r="AB64" i="2"/>
  <c r="AB62" i="2"/>
  <c r="AB67" i="2" s="1"/>
  <c r="AB59" i="2"/>
  <c r="AB57" i="2"/>
  <c r="AB54" i="2"/>
  <c r="AB53" i="2"/>
  <c r="AB52" i="2"/>
  <c r="AB49" i="2"/>
  <c r="AB55" i="2" s="1"/>
  <c r="F45" i="2"/>
  <c r="F43" i="2"/>
  <c r="F41" i="2"/>
  <c r="F39" i="2"/>
  <c r="F37" i="2"/>
  <c r="F35" i="2"/>
  <c r="F33" i="2"/>
  <c r="F31" i="2"/>
  <c r="F30" i="2"/>
  <c r="F27" i="2"/>
  <c r="F23" i="2"/>
  <c r="F22" i="2"/>
  <c r="F20" i="2"/>
  <c r="F18" i="2"/>
  <c r="AA16" i="2"/>
  <c r="Y16" i="2"/>
  <c r="W16" i="2"/>
  <c r="U16" i="2"/>
  <c r="T16" i="2"/>
  <c r="R16" i="2"/>
  <c r="Q16" i="2"/>
  <c r="P16" i="2"/>
  <c r="O16" i="2"/>
  <c r="M16" i="2"/>
  <c r="L16" i="2"/>
  <c r="K16" i="2"/>
  <c r="J16" i="2"/>
  <c r="H16" i="2"/>
  <c r="G16" i="2"/>
  <c r="F16" i="2"/>
  <c r="O13" i="2"/>
  <c r="N13" i="2"/>
  <c r="M13" i="2"/>
  <c r="L13" i="2"/>
  <c r="K13" i="2"/>
  <c r="I13" i="2"/>
  <c r="H13" i="2"/>
  <c r="G13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  <c r="AB80" i="2" l="1"/>
  <c r="AB75" i="5"/>
  <c r="AB60" i="3"/>
  <c r="AB75" i="4"/>
  <c r="AB75" i="2"/>
  <c r="AB67" i="5"/>
  <c r="AB55" i="3"/>
  <c r="AB75" i="3"/>
  <c r="AB60" i="2"/>
  <c r="AB5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CBFC0A3A-A8B0-49F1-AD6E-3E45D0BE76F7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7B3E7AF0-64D8-4A3D-9828-4103DE64217C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7F1A2B8A-DCAF-4F51-87FA-53B491C033DF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8BFDA8C1-D443-41C2-959C-48E9C98B6F5B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A7A7E04F-EBEC-44A8-9141-C94D460BBC11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<sst xmlns="http://schemas.openxmlformats.org/spreadsheetml/2006/main" count="560" uniqueCount="91">
  <si>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</si>
  <si>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</si>
  <si>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</si>
  <si>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</si>
  <si>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</si>
  <si>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</si>
  <si>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</si>
  <si>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</si>
  <si>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</si>
  <si>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</si>
  <si>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</si>
  <si>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</si>
  <si>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</si>
  <si>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</si>
  <si>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</si>
  <si>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</si>
  <si>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</si>
  <si>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Tempat/Tanggal Lahir</t>
  </si>
  <si>
    <t>Tanggal Lahir</t>
  </si>
  <si>
    <t>Kompetensi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</si>
  <si>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</si>
  <si>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</si>
  <si>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</si>
  <si>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</si>
  <si>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</si>
  <si>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</si>
  <si>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</si>
  <si>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</si>
  <si>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</si>
  <si>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</si>
  <si>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</si>
  <si>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</si>
  <si>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</si>
  <si>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</si>
  <si>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</si>
  <si>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</si>
  <si>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</si>
  <si>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</si>
  <si>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</si>
  <si>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</si>
  <si>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</si>
  <si>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</si>
  <si>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</si>
  <si>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</si>
  <si>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</si>
  <si>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</si>
  <si>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</si>
  <si>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</si>
  <si>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</si>
  <si>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</si>
  <si>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</si>
  <si>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</si>
  <si>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</si>
  <si>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</si>
  <si>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</si>
  <si>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</si>
  <si>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</si>
  <si>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</si>
  <si>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</si>
  <si>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</si>
  <si>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</si>
  <si>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</si>
  <si>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</si>
  <si>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</si>
  <si>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</si>
  <si>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</si>
  <si>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</si>
  <si>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</si>
  <si>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</si>
  <si>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</si>
  <si>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</si>
  <si>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</si>
  <si>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</si>
  <si>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</si>
  <si>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</si>
  <si>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                                           2020</t>
  </si>
  <si>
    <t>TANDA-TANGAN</t>
  </si>
  <si>
    <t xml:space="preserve">NAMA KETUA KOMISI P2KB </t>
  </si>
  <si>
    <t>dr. Devy Juniarti Iskandar, SpPD, FINASIM</t>
  </si>
  <si>
    <t xml:space="preserve">CABANG     </t>
  </si>
  <si>
    <t>Depok</t>
  </si>
  <si>
    <t>G.</t>
  </si>
  <si>
    <t>TEMBUSAN</t>
  </si>
  <si>
    <t>1)</t>
  </si>
  <si>
    <t>DOKTER YANG BERSANGKUTAN</t>
  </si>
  <si>
    <t>2)</t>
  </si>
  <si>
    <t>ARSIP KOMISI P2KB IPD CABANG</t>
  </si>
  <si>
    <t>Depok,                                            2019</t>
  </si>
  <si>
    <t>Depok,                                            2018</t>
  </si>
  <si>
    <t>Depok,                                            2017</t>
  </si>
  <si>
    <t>Depok,                                          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</si>
</sst>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Symbol"/>
      <family val="1"/>
    </font>
    <font>
      <sz val="9"/>
      <color theme="0"/>
      <name val="Arial"/>
      <family val="2"/>
    </font>
    <font>
      <b/>
      <sz val="9"/>
      <color theme="0"/>
      <name val="Symbol"/>
      <family val="1"/>
    </font>
    <font>
      <sz val="11"/>
      <color theme="0"/>
      <name val="Symbol"/>
      <family val="1"/>
    </font>
    <font>
      <sz val="11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0" tint="-4.9989318521683403E-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Symbol"/>
      <family val="1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85">
    <xf numFmtId="0" fontId="0" fillId="0" borderId="0" xfId="0"/>
    <xf numFmtId="0" fontId="3" fillId="2" borderId="1" xfId="1" applyFont="1" applyFill="1" applyBorder="1"/>
    <xf numFmtId="0" fontId="3" fillId="2" borderId="3" xfId="1" applyFont="1" applyFill="1" applyBorder="1"/>
    <xf numFmtId="0" fontId="3" fillId="2" borderId="2" xfId="1" applyFont="1" applyFill="1" applyBorder="1"/>
    <xf numFmtId="0" fontId="1" fillId="0" borderId="0" xfId="1"/>
    <xf numFmtId="0" fontId="6" fillId="2" borderId="4" xfId="1" applyFont="1" applyFill="1" applyBorder="1" applyAlignment="1">
      <alignment horizontal="center"/>
    </xf>
    <xf numFmtId="0" fontId="3" fillId="2" borderId="0" xfId="1" applyFont="1" applyFill="1"/>
    <xf numFmtId="0" fontId="3" fillId="2" borderId="5" xfId="1" applyFont="1" applyFill="1" applyBorder="1"/>
    <xf numFmtId="0" fontId="9" fillId="2" borderId="4" xfId="1" applyFont="1" applyFill="1" applyBorder="1" applyAlignment="1">
      <alignment horizontal="center" vertical="center"/>
    </xf>
    <xf numFmtId="0" fontId="10" fillId="2" borderId="0" xfId="1" applyFont="1" applyFill="1"/>
    <xf numFmtId="0" fontId="11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3" fillId="2" borderId="4" xfId="1" applyFont="1" applyFill="1" applyBorder="1"/>
    <xf numFmtId="0" fontId="3" fillId="2" borderId="11" xfId="1" applyFont="1" applyFill="1" applyBorder="1"/>
    <xf numFmtId="0" fontId="15" fillId="2" borderId="0" xfId="1" applyFont="1" applyFill="1"/>
    <xf numFmtId="0" fontId="10" fillId="2" borderId="4" xfId="1" applyFont="1" applyFill="1" applyBorder="1"/>
    <xf numFmtId="0" fontId="8" fillId="2" borderId="0" xfId="1" applyFont="1" applyFill="1"/>
    <xf numFmtId="0" fontId="13" fillId="2" borderId="5" xfId="1" applyFont="1" applyFill="1" applyBorder="1"/>
    <xf numFmtId="0" fontId="5" fillId="2" borderId="16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3" fillId="2" borderId="6" xfId="1" applyFont="1" applyFill="1" applyBorder="1"/>
    <xf numFmtId="0" fontId="3" fillId="2" borderId="7" xfId="1" applyFont="1" applyFill="1" applyBorder="1"/>
    <xf numFmtId="0" fontId="3" fillId="2" borderId="8" xfId="1" applyFont="1" applyFill="1" applyBorder="1"/>
    <xf numFmtId="0" fontId="1" fillId="5" borderId="0" xfId="1" applyFill="1"/>
    <xf numFmtId="0" fontId="1" fillId="6" borderId="3" xfId="1" applyFill="1" applyBorder="1"/>
    <xf numFmtId="0" fontId="1" fillId="6" borderId="16" xfId="1" applyFill="1" applyBorder="1" applyAlignment="1">
      <alignment horizontal="center" vertical="center"/>
    </xf>
    <xf numFmtId="0" fontId="1" fillId="6" borderId="16" xfId="1" applyFill="1" applyBorder="1" applyAlignment="1">
      <alignment horizontal="center"/>
    </xf>
    <xf numFmtId="0" fontId="1" fillId="6" borderId="0" xfId="1" applyFill="1" applyAlignment="1">
      <alignment horizontal="center"/>
    </xf>
    <xf numFmtId="0" fontId="1" fillId="6" borderId="0" xfId="1" applyFill="1"/>
    <xf numFmtId="0" fontId="16" fillId="3" borderId="6" xfId="1" applyFont="1" applyFill="1" applyBorder="1" applyAlignment="1">
      <alignment horizontal="left" vertical="center"/>
    </xf>
    <xf numFmtId="0" fontId="17" fillId="3" borderId="8" xfId="1" applyFont="1" applyFill="1" applyBorder="1" applyAlignment="1">
      <alignment horizontal="left"/>
    </xf>
    <xf numFmtId="0" fontId="1" fillId="4" borderId="19" xfId="1" applyFill="1" applyBorder="1" applyAlignment="1">
      <alignment horizontal="center" vertical="center"/>
    </xf>
    <xf numFmtId="0" fontId="1" fillId="5" borderId="7" xfId="1" applyFill="1" applyBorder="1"/>
    <xf numFmtId="0" fontId="1" fillId="6" borderId="7" xfId="1" applyFill="1" applyBorder="1" applyAlignment="1">
      <alignment horizontal="center" vertical="center"/>
    </xf>
    <xf numFmtId="0" fontId="1" fillId="6" borderId="7" xfId="1" applyFill="1" applyBorder="1" applyAlignment="1">
      <alignment horizontal="center"/>
    </xf>
    <xf numFmtId="0" fontId="1" fillId="6" borderId="7" xfId="1" applyFill="1" applyBorder="1"/>
    <xf numFmtId="0" fontId="1" fillId="4" borderId="17" xfId="1" applyFill="1" applyBorder="1"/>
    <xf numFmtId="0" fontId="1" fillId="5" borderId="3" xfId="1" applyFill="1" applyBorder="1"/>
    <xf numFmtId="0" fontId="1" fillId="4" borderId="18" xfId="1" applyFill="1" applyBorder="1" applyAlignment="1">
      <alignment horizontal="center" vertical="center"/>
    </xf>
    <xf numFmtId="0" fontId="1" fillId="5" borderId="0" xfId="1" applyFill="1" applyAlignment="1">
      <alignment horizontal="center" vertical="center"/>
    </xf>
    <xf numFmtId="0" fontId="1" fillId="6" borderId="20" xfId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left" vertical="center"/>
    </xf>
    <xf numFmtId="0" fontId="1" fillId="5" borderId="7" xfId="1" applyFill="1" applyBorder="1" applyAlignment="1">
      <alignment horizontal="center" vertical="center"/>
    </xf>
    <xf numFmtId="0" fontId="18" fillId="6" borderId="0" xfId="1" applyFont="1" applyFill="1" applyAlignment="1">
      <alignment horizontal="left"/>
    </xf>
    <xf numFmtId="0" fontId="18" fillId="6" borderId="7" xfId="1" applyFont="1" applyFill="1" applyBorder="1" applyAlignment="1">
      <alignment horizontal="left"/>
    </xf>
    <xf numFmtId="0" fontId="16" fillId="3" borderId="8" xfId="1" applyFont="1" applyFill="1" applyBorder="1" applyAlignment="1">
      <alignment horizontal="left" vertical="center"/>
    </xf>
    <xf numFmtId="0" fontId="16" fillId="3" borderId="4" xfId="1" applyFont="1" applyFill="1" applyBorder="1" applyAlignment="1">
      <alignment horizontal="left" vertical="center"/>
    </xf>
    <xf numFmtId="0" fontId="16" fillId="3" borderId="5" xfId="1" applyFont="1" applyFill="1" applyBorder="1" applyAlignment="1">
      <alignment horizontal="left" vertical="center"/>
    </xf>
    <xf numFmtId="0" fontId="19" fillId="3" borderId="4" xfId="1" applyFont="1" applyFill="1" applyBorder="1" applyAlignment="1">
      <alignment horizontal="left" vertical="center"/>
    </xf>
    <xf numFmtId="0" fontId="19" fillId="3" borderId="5" xfId="1" applyFont="1" applyFill="1" applyBorder="1" applyAlignment="1">
      <alignment horizontal="left" vertical="center"/>
    </xf>
    <xf numFmtId="0" fontId="1" fillId="4" borderId="19" xfId="1" applyFill="1" applyBorder="1" applyAlignment="1">
      <alignment horizontal="center" vertical="center"/>
    </xf>
    <xf numFmtId="0" fontId="1" fillId="5" borderId="6" xfId="1" applyFill="1" applyBorder="1"/>
    <xf numFmtId="0" fontId="3" fillId="8" borderId="1" xfId="1" applyFont="1" applyFill="1" applyBorder="1"/>
    <xf numFmtId="0" fontId="3" fillId="8" borderId="3" xfId="1" applyFont="1" applyFill="1" applyBorder="1"/>
    <xf numFmtId="0" fontId="3" fillId="8" borderId="2" xfId="1" applyFont="1" applyFill="1" applyBorder="1"/>
    <xf numFmtId="0" fontId="1" fillId="2" borderId="17" xfId="1" applyFill="1" applyBorder="1"/>
    <xf numFmtId="0" fontId="1" fillId="9" borderId="0" xfId="1" applyFill="1"/>
    <xf numFmtId="0" fontId="21" fillId="9" borderId="0" xfId="1" applyFont="1" applyFill="1"/>
    <xf numFmtId="0" fontId="22" fillId="8" borderId="4" xfId="1" applyFont="1" applyFill="1" applyBorder="1" applyAlignment="1">
      <alignment horizontal="center" vertical="center"/>
    </xf>
    <xf numFmtId="0" fontId="23" fillId="2" borderId="18" xfId="1" applyFont="1" applyFill="1" applyBorder="1" applyAlignment="1">
      <alignment horizontal="center" vertical="center"/>
    </xf>
    <xf numFmtId="0" fontId="23" fillId="9" borderId="4" xfId="1" applyFont="1" applyFill="1" applyBorder="1" applyAlignment="1">
      <alignment horizontal="left" vertical="center"/>
    </xf>
    <xf numFmtId="0" fontId="21" fillId="9" borderId="0" xfId="1" applyFont="1" applyFill="1" applyAlignment="1">
      <alignment horizontal="left" vertical="center"/>
    </xf>
    <xf numFmtId="0" fontId="1" fillId="9" borderId="5" xfId="1" applyFill="1" applyBorder="1"/>
    <xf numFmtId="0" fontId="1" fillId="5" borderId="0" xfId="1" applyFill="1" applyAlignment="1">
      <alignment horizontal="center" vertical="center"/>
    </xf>
    <xf numFmtId="0" fontId="22" fillId="8" borderId="4" xfId="1" applyFont="1" applyFill="1" applyBorder="1"/>
    <xf numFmtId="0" fontId="23" fillId="2" borderId="19" xfId="1" applyFont="1" applyFill="1" applyBorder="1" applyAlignment="1">
      <alignment horizontal="center" vertical="center"/>
    </xf>
    <xf numFmtId="0" fontId="23" fillId="9" borderId="6" xfId="1" applyFont="1" applyFill="1" applyBorder="1" applyAlignment="1">
      <alignment horizontal="left" vertical="center"/>
    </xf>
    <xf numFmtId="0" fontId="21" fillId="9" borderId="7" xfId="1" applyFont="1" applyFill="1" applyBorder="1" applyAlignment="1">
      <alignment horizontal="left" vertical="center"/>
    </xf>
    <xf numFmtId="0" fontId="1" fillId="9" borderId="7" xfId="1" applyFill="1" applyBorder="1"/>
    <xf numFmtId="0" fontId="1" fillId="9" borderId="8" xfId="1" applyFill="1" applyBorder="1"/>
    <xf numFmtId="0" fontId="1" fillId="5" borderId="7" xfId="1" applyFill="1" applyBorder="1" applyAlignment="1">
      <alignment horizontal="center" vertical="center"/>
    </xf>
    <xf numFmtId="0" fontId="2" fillId="8" borderId="4" xfId="1" applyFont="1" applyFill="1" applyBorder="1"/>
    <xf numFmtId="0" fontId="23" fillId="2" borderId="24" xfId="1" applyFont="1" applyFill="1" applyBorder="1" applyAlignment="1">
      <alignment horizontal="center" vertical="center"/>
    </xf>
    <xf numFmtId="0" fontId="23" fillId="9" borderId="22" xfId="1" applyFont="1" applyFill="1" applyBorder="1" applyAlignment="1">
      <alignment horizontal="left" vertical="center"/>
    </xf>
    <xf numFmtId="0" fontId="23" fillId="9" borderId="21" xfId="1" applyFont="1" applyFill="1" applyBorder="1" applyAlignment="1">
      <alignment horizontal="left" vertical="center"/>
    </xf>
    <xf numFmtId="0" fontId="21" fillId="9" borderId="21" xfId="1" applyFont="1" applyFill="1" applyBorder="1" applyAlignment="1">
      <alignment horizontal="left" vertical="center"/>
    </xf>
    <xf numFmtId="0" fontId="1" fillId="9" borderId="21" xfId="1" applyFill="1" applyBorder="1"/>
    <xf numFmtId="0" fontId="1" fillId="9" borderId="23" xfId="1" applyFill="1" applyBorder="1"/>
    <xf numFmtId="0" fontId="25" fillId="2" borderId="24" xfId="1" applyFont="1" applyFill="1" applyBorder="1" applyAlignment="1">
      <alignment horizontal="center" vertical="center"/>
    </xf>
    <xf numFmtId="0" fontId="26" fillId="9" borderId="21" xfId="1" applyFont="1" applyFill="1" applyBorder="1" applyAlignment="1">
      <alignment horizontal="left" vertical="center"/>
    </xf>
    <xf numFmtId="0" fontId="24" fillId="8" borderId="0" xfId="1" applyFont="1" applyFill="1" applyAlignment="1">
      <alignment horizontal="left" vertical="center"/>
    </xf>
    <xf numFmtId="0" fontId="2" fillId="8" borderId="0" xfId="1" applyFont="1" applyFill="1" applyAlignment="1">
      <alignment vertical="center"/>
    </xf>
    <xf numFmtId="0" fontId="2" fillId="8" borderId="5" xfId="1" applyFont="1" applyFill="1" applyBorder="1" applyAlignment="1">
      <alignment vertical="center"/>
    </xf>
    <xf numFmtId="0" fontId="23" fillId="9" borderId="22" xfId="1" applyFont="1" applyFill="1" applyBorder="1" applyAlignment="1">
      <alignment vertical="center"/>
    </xf>
    <xf numFmtId="0" fontId="3" fillId="8" borderId="6" xfId="1" applyFont="1" applyFill="1" applyBorder="1"/>
    <xf numFmtId="0" fontId="3" fillId="8" borderId="7" xfId="1" applyFont="1" applyFill="1" applyBorder="1" applyAlignment="1">
      <alignment vertical="center"/>
    </xf>
    <xf numFmtId="0" fontId="3" fillId="8" borderId="8" xfId="1" applyFont="1" applyFill="1" applyBorder="1" applyAlignment="1">
      <alignment vertical="center"/>
    </xf>
    <xf numFmtId="0" fontId="21" fillId="2" borderId="17" xfId="1" applyFont="1" applyFill="1" applyBorder="1" applyAlignment="1">
      <alignment horizontal="center" vertical="center"/>
    </xf>
    <xf numFmtId="0" fontId="1" fillId="9" borderId="1" xfId="1" applyFill="1" applyBorder="1"/>
    <xf numFmtId="0" fontId="1" fillId="9" borderId="3" xfId="1" applyFill="1" applyBorder="1"/>
    <xf numFmtId="0" fontId="1" fillId="9" borderId="2" xfId="1" applyFill="1" applyBorder="1"/>
    <xf numFmtId="0" fontId="8" fillId="8" borderId="4" xfId="1" applyFont="1" applyFill="1" applyBorder="1" applyAlignment="1">
      <alignment horizontal="center"/>
    </xf>
    <xf numFmtId="0" fontId="8" fillId="8" borderId="0" xfId="1" applyFont="1" applyFill="1"/>
    <xf numFmtId="0" fontId="3" fillId="8" borderId="0" xfId="1" applyFont="1" applyFill="1"/>
    <xf numFmtId="0" fontId="3" fillId="8" borderId="5" xfId="1" applyFont="1" applyFill="1" applyBorder="1"/>
    <xf numFmtId="0" fontId="23" fillId="9" borderId="6" xfId="1" applyFont="1" applyFill="1" applyBorder="1" applyAlignment="1">
      <alignment vertical="center"/>
    </xf>
    <xf numFmtId="0" fontId="25" fillId="9" borderId="7" xfId="1" applyFont="1" applyFill="1" applyBorder="1"/>
    <xf numFmtId="0" fontId="25" fillId="9" borderId="8" xfId="1" applyFont="1" applyFill="1" applyBorder="1"/>
    <xf numFmtId="0" fontId="8" fillId="8" borderId="4" xfId="1" applyFont="1" applyFill="1" applyBorder="1"/>
    <xf numFmtId="0" fontId="25" fillId="9" borderId="21" xfId="1" applyFont="1" applyFill="1" applyBorder="1"/>
    <xf numFmtId="0" fontId="25" fillId="9" borderId="23" xfId="1" applyFont="1" applyFill="1" applyBorder="1"/>
    <xf numFmtId="0" fontId="3" fillId="8" borderId="4" xfId="1" applyFont="1" applyFill="1" applyBorder="1"/>
    <xf numFmtId="0" fontId="3" fillId="8" borderId="7" xfId="1" applyFont="1" applyFill="1" applyBorder="1"/>
    <xf numFmtId="0" fontId="3" fillId="8" borderId="8" xfId="1" applyFont="1" applyFill="1" applyBorder="1"/>
    <xf numFmtId="0" fontId="23" fillId="2" borderId="19" xfId="1" applyFont="1" applyFill="1" applyBorder="1" applyAlignment="1">
      <alignment horizontal="center" vertical="center"/>
    </xf>
    <xf numFmtId="0" fontId="23" fillId="9" borderId="6" xfId="1" applyFont="1" applyFill="1" applyBorder="1" applyAlignment="1">
      <alignment horizontal="left" vertical="center"/>
    </xf>
    <xf numFmtId="0" fontId="29" fillId="8" borderId="4" xfId="1" applyFont="1" applyFill="1" applyBorder="1"/>
    <xf numFmtId="0" fontId="24" fillId="8" borderId="0" xfId="1" applyFont="1" applyFill="1"/>
    <xf numFmtId="0" fontId="24" fillId="8" borderId="4" xfId="1" applyFont="1" applyFill="1" applyBorder="1"/>
    <xf numFmtId="0" fontId="8" fillId="8" borderId="1" xfId="1" applyFont="1" applyFill="1" applyBorder="1" applyAlignment="1">
      <alignment horizontal="center"/>
    </xf>
    <xf numFmtId="0" fontId="8" fillId="8" borderId="3" xfId="1" applyFont="1" applyFill="1" applyBorder="1"/>
    <xf numFmtId="0" fontId="25" fillId="9" borderId="21" xfId="1" applyFont="1" applyFill="1" applyBorder="1" applyAlignment="1">
      <alignment vertical="center"/>
    </xf>
    <xf numFmtId="0" fontId="23" fillId="2" borderId="17" xfId="1" applyFont="1" applyFill="1" applyBorder="1" applyAlignment="1">
      <alignment horizontal="center" vertical="center"/>
    </xf>
    <xf numFmtId="0" fontId="23" fillId="9" borderId="1" xfId="1" applyFont="1" applyFill="1" applyBorder="1" applyAlignment="1">
      <alignment vertical="center"/>
    </xf>
    <xf numFmtId="0" fontId="25" fillId="9" borderId="3" xfId="1" applyFont="1" applyFill="1" applyBorder="1" applyAlignment="1">
      <alignment vertical="center"/>
    </xf>
    <xf numFmtId="0" fontId="25" fillId="9" borderId="3" xfId="1" applyFont="1" applyFill="1" applyBorder="1"/>
    <xf numFmtId="0" fontId="25" fillId="9" borderId="2" xfId="1" applyFont="1" applyFill="1" applyBorder="1"/>
    <xf numFmtId="0" fontId="25" fillId="9" borderId="7" xfId="1" applyFont="1" applyFill="1" applyBorder="1" applyAlignment="1">
      <alignment vertical="center"/>
    </xf>
    <xf numFmtId="0" fontId="23" fillId="9" borderId="22" xfId="1" applyFont="1" applyFill="1" applyBorder="1" applyAlignment="1">
      <alignment horizontal="left" vertical="center"/>
    </xf>
    <xf numFmtId="0" fontId="23" fillId="9" borderId="21" xfId="1" applyFont="1" applyFill="1" applyBorder="1" applyAlignment="1">
      <alignment horizontal="left" vertical="center"/>
    </xf>
    <xf numFmtId="0" fontId="31" fillId="8" borderId="4" xfId="1" applyFont="1" applyFill="1" applyBorder="1" applyAlignment="1">
      <alignment horizontal="center"/>
    </xf>
    <xf numFmtId="0" fontId="24" fillId="8" borderId="5" xfId="1" applyFont="1" applyFill="1" applyBorder="1"/>
    <xf numFmtId="0" fontId="31" fillId="8" borderId="4" xfId="1" applyFont="1" applyFill="1" applyBorder="1"/>
    <xf numFmtId="0" fontId="2" fillId="8" borderId="7" xfId="1" applyFont="1" applyFill="1" applyBorder="1"/>
    <xf numFmtId="0" fontId="24" fillId="8" borderId="7" xfId="1" applyFont="1" applyFill="1" applyBorder="1"/>
    <xf numFmtId="0" fontId="24" fillId="8" borderId="8" xfId="1" applyFont="1" applyFill="1" applyBorder="1"/>
    <xf numFmtId="0" fontId="2" fillId="8" borderId="0" xfId="1" applyFont="1" applyFill="1"/>
    <xf numFmtId="0" fontId="1" fillId="5" borderId="1" xfId="1" applyFill="1" applyBorder="1"/>
    <xf numFmtId="0" fontId="1" fillId="5" borderId="2" xfId="1" applyFill="1" applyBorder="1"/>
    <xf numFmtId="0" fontId="25" fillId="5" borderId="4" xfId="1" applyFont="1" applyFill="1" applyBorder="1"/>
    <xf numFmtId="0" fontId="25" fillId="5" borderId="0" xfId="1" applyFont="1" applyFill="1"/>
    <xf numFmtId="0" fontId="25" fillId="5" borderId="5" xfId="1" applyFont="1" applyFill="1" applyBorder="1"/>
    <xf numFmtId="0" fontId="23" fillId="5" borderId="4" xfId="1" applyFont="1" applyFill="1" applyBorder="1"/>
    <xf numFmtId="0" fontId="23" fillId="5" borderId="0" xfId="1" applyFont="1" applyFill="1"/>
    <xf numFmtId="0" fontId="23" fillId="5" borderId="0" xfId="1" applyFont="1" applyFill="1" applyAlignment="1">
      <alignment horizontal="center" vertical="center"/>
    </xf>
    <xf numFmtId="0" fontId="23" fillId="5" borderId="5" xfId="1" applyFont="1" applyFill="1" applyBorder="1"/>
    <xf numFmtId="0" fontId="1" fillId="5" borderId="8" xfId="1" applyFill="1" applyBorder="1"/>
    <xf numFmtId="0" fontId="7" fillId="8" borderId="0" xfId="1" applyFont="1" applyFill="1"/>
    <xf numFmtId="0" fontId="21" fillId="5" borderId="4" xfId="1" applyFont="1" applyFill="1" applyBorder="1" applyAlignment="1">
      <alignment vertical="center"/>
    </xf>
    <xf numFmtId="0" fontId="21" fillId="5" borderId="0" xfId="1" applyFont="1" applyFill="1" applyAlignment="1">
      <alignment vertical="center"/>
    </xf>
    <xf numFmtId="0" fontId="21" fillId="5" borderId="5" xfId="1" applyFont="1" applyFill="1" applyBorder="1" applyAlignment="1">
      <alignment vertical="center"/>
    </xf>
    <xf numFmtId="0" fontId="1" fillId="5" borderId="4" xfId="1" applyFill="1" applyBorder="1"/>
    <xf numFmtId="0" fontId="1" fillId="5" borderId="5" xfId="1" applyFill="1" applyBorder="1"/>
    <xf numFmtId="0" fontId="21" fillId="0" borderId="0" xfId="1" applyFont="1"/>
    <xf numFmtId="0" fontId="21" fillId="0" borderId="0" xfId="1" applyFont="1" applyAlignment="1">
      <alignment horizontal="center" vertical="center"/>
    </xf>
    <xf numFmtId="0" fontId="32" fillId="0" borderId="0" xfId="1" applyFont="1" applyAlignment="1">
      <alignment vertical="center"/>
    </xf>
    <xf numFmtId="0" fontId="21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1" fillId="5" borderId="6" xfId="1" applyFill="1" applyBorder="1" applyAlignment="1">
      <alignment horizontal="right" vertical="center"/>
    </xf>
    <xf numFmtId="0" fontId="1" fillId="5" borderId="7" xfId="1" applyFill="1" applyBorder="1" applyAlignment="1">
      <alignment horizontal="right" vertical="center"/>
    </xf>
    <xf numFmtId="0" fontId="1" fillId="5" borderId="8" xfId="1" applyFill="1" applyBorder="1" applyAlignment="1">
      <alignment horizontal="right" vertical="center"/>
    </xf>
    <xf numFmtId="0" fontId="21" fillId="0" borderId="0" xfId="1" applyFont="1" applyAlignment="1">
      <alignment horizontal="center" vertical="center"/>
    </xf>
    <xf numFmtId="0" fontId="23" fillId="5" borderId="4" xfId="1" applyFont="1" applyFill="1" applyBorder="1" applyAlignment="1">
      <alignment horizontal="left" vertical="center"/>
    </xf>
    <xf numFmtId="0" fontId="23" fillId="5" borderId="0" xfId="1" applyFont="1" applyFill="1" applyAlignment="1">
      <alignment horizontal="left" vertical="center"/>
    </xf>
    <xf numFmtId="0" fontId="23" fillId="5" borderId="5" xfId="1" applyFont="1" applyFill="1" applyBorder="1" applyAlignment="1">
      <alignment horizontal="left" vertical="center"/>
    </xf>
    <xf numFmtId="0" fontId="25" fillId="5" borderId="4" xfId="1" applyFont="1" applyFill="1" applyBorder="1" applyAlignment="1">
      <alignment horizontal="right" vertical="center"/>
    </xf>
    <xf numFmtId="0" fontId="25" fillId="5" borderId="0" xfId="1" applyFont="1" applyFill="1" applyAlignment="1">
      <alignment horizontal="right" vertical="center"/>
    </xf>
    <xf numFmtId="0" fontId="25" fillId="5" borderId="5" xfId="1" applyFont="1" applyFill="1" applyBorder="1" applyAlignment="1">
      <alignment horizontal="right" vertical="center"/>
    </xf>
    <xf numFmtId="0" fontId="23" fillId="5" borderId="0" xfId="1" applyFont="1" applyFill="1" applyAlignment="1">
      <alignment horizontal="center" vertical="center"/>
    </xf>
    <xf numFmtId="0" fontId="23" fillId="5" borderId="5" xfId="1" applyFont="1" applyFill="1" applyBorder="1" applyAlignment="1">
      <alignment horizontal="center" vertical="center"/>
    </xf>
    <xf numFmtId="0" fontId="23" fillId="2" borderId="17" xfId="1" applyFont="1" applyFill="1" applyBorder="1" applyAlignment="1">
      <alignment horizontal="center" vertical="center"/>
    </xf>
    <xf numFmtId="0" fontId="23" fillId="2" borderId="19" xfId="1" applyFont="1" applyFill="1" applyBorder="1" applyAlignment="1">
      <alignment horizontal="center" vertical="center"/>
    </xf>
    <xf numFmtId="0" fontId="23" fillId="9" borderId="22" xfId="1" applyFont="1" applyFill="1" applyBorder="1" applyAlignment="1">
      <alignment horizontal="left" vertical="center"/>
    </xf>
    <xf numFmtId="0" fontId="23" fillId="9" borderId="21" xfId="1" applyFont="1" applyFill="1" applyBorder="1" applyAlignment="1">
      <alignment horizontal="left" vertical="center"/>
    </xf>
    <xf numFmtId="0" fontId="23" fillId="9" borderId="23" xfId="1" applyFont="1" applyFill="1" applyBorder="1" applyAlignment="1">
      <alignment horizontal="left" vertical="center"/>
    </xf>
    <xf numFmtId="0" fontId="1" fillId="5" borderId="22" xfId="1" applyFill="1" applyBorder="1" applyAlignment="1">
      <alignment horizontal="center" vertical="center"/>
    </xf>
    <xf numFmtId="0" fontId="1" fillId="5" borderId="21" xfId="1" applyFill="1" applyBorder="1" applyAlignment="1">
      <alignment horizontal="center" vertical="center"/>
    </xf>
    <xf numFmtId="0" fontId="1" fillId="5" borderId="23" xfId="1" applyFill="1" applyBorder="1" applyAlignment="1">
      <alignment horizontal="center" vertical="center"/>
    </xf>
    <xf numFmtId="0" fontId="27" fillId="2" borderId="17" xfId="1" applyFont="1" applyFill="1" applyBorder="1" applyAlignment="1">
      <alignment horizontal="center" vertical="center"/>
    </xf>
    <xf numFmtId="0" fontId="27" fillId="2" borderId="19" xfId="1" applyFont="1" applyFill="1" applyBorder="1" applyAlignment="1">
      <alignment horizontal="center" vertical="center"/>
    </xf>
    <xf numFmtId="0" fontId="27" fillId="9" borderId="22" xfId="1" applyFont="1" applyFill="1" applyBorder="1" applyAlignment="1">
      <alignment horizontal="left" vertical="center"/>
    </xf>
    <xf numFmtId="0" fontId="27" fillId="9" borderId="21" xfId="1" applyFont="1" applyFill="1" applyBorder="1" applyAlignment="1">
      <alignment horizontal="left" vertical="center"/>
    </xf>
    <xf numFmtId="0" fontId="27" fillId="9" borderId="23" xfId="1" applyFont="1" applyFill="1" applyBorder="1" applyAlignment="1">
      <alignment horizontal="left" vertical="center"/>
    </xf>
    <xf numFmtId="0" fontId="30" fillId="5" borderId="22" xfId="1" applyFont="1" applyFill="1" applyBorder="1" applyAlignment="1">
      <alignment horizontal="center" vertical="center"/>
    </xf>
    <xf numFmtId="0" fontId="30" fillId="5" borderId="21" xfId="1" applyFont="1" applyFill="1" applyBorder="1" applyAlignment="1">
      <alignment horizontal="center" vertical="center"/>
    </xf>
    <xf numFmtId="0" fontId="30" fillId="5" borderId="23" xfId="1" applyFont="1" applyFill="1" applyBorder="1" applyAlignment="1">
      <alignment horizontal="center" vertical="center"/>
    </xf>
    <xf numFmtId="0" fontId="30" fillId="5" borderId="1" xfId="1" applyFont="1" applyFill="1" applyBorder="1" applyAlignment="1">
      <alignment horizontal="center" vertical="center"/>
    </xf>
    <xf numFmtId="0" fontId="30" fillId="5" borderId="3" xfId="1" applyFont="1" applyFill="1" applyBorder="1" applyAlignment="1">
      <alignment horizontal="center" vertical="center"/>
    </xf>
    <xf numFmtId="0" fontId="30" fillId="5" borderId="2" xfId="1" applyFont="1" applyFill="1" applyBorder="1" applyAlignment="1">
      <alignment horizontal="center" vertical="center"/>
    </xf>
    <xf numFmtId="0" fontId="30" fillId="5" borderId="6" xfId="1" applyFont="1" applyFill="1" applyBorder="1" applyAlignment="1">
      <alignment horizontal="center" vertical="center"/>
    </xf>
    <xf numFmtId="0" fontId="30" fillId="5" borderId="7" xfId="1" applyFont="1" applyFill="1" applyBorder="1" applyAlignment="1">
      <alignment horizontal="center" vertical="center"/>
    </xf>
    <xf numFmtId="0" fontId="30" fillId="5" borderId="8" xfId="1" applyFont="1" applyFill="1" applyBorder="1" applyAlignment="1">
      <alignment horizontal="center" vertical="center"/>
    </xf>
    <xf numFmtId="0" fontId="27" fillId="9" borderId="1" xfId="1" applyFont="1" applyFill="1" applyBorder="1" applyAlignment="1">
      <alignment horizontal="left" vertical="center"/>
    </xf>
    <xf numFmtId="0" fontId="27" fillId="9" borderId="3" xfId="1" applyFont="1" applyFill="1" applyBorder="1" applyAlignment="1">
      <alignment horizontal="left" vertical="center"/>
    </xf>
    <xf numFmtId="0" fontId="27" fillId="9" borderId="2" xfId="1" applyFont="1" applyFill="1" applyBorder="1" applyAlignment="1">
      <alignment horizontal="left" vertical="center"/>
    </xf>
    <xf numFmtId="0" fontId="27" fillId="9" borderId="6" xfId="1" applyFont="1" applyFill="1" applyBorder="1" applyAlignment="1">
      <alignment horizontal="left" vertical="center"/>
    </xf>
    <xf numFmtId="0" fontId="27" fillId="9" borderId="7" xfId="1" applyFont="1" applyFill="1" applyBorder="1" applyAlignment="1">
      <alignment horizontal="left" vertical="center"/>
    </xf>
    <xf numFmtId="0" fontId="27" fillId="9" borderId="8" xfId="1" applyFont="1" applyFill="1" applyBorder="1" applyAlignment="1">
      <alignment horizontal="left" vertical="center"/>
    </xf>
    <xf numFmtId="1" fontId="30" fillId="5" borderId="22" xfId="1" applyNumberFormat="1" applyFont="1" applyFill="1" applyBorder="1" applyAlignment="1">
      <alignment horizontal="center" vertical="center"/>
    </xf>
    <xf numFmtId="0" fontId="28" fillId="5" borderId="22" xfId="1" applyFont="1" applyFill="1" applyBorder="1" applyAlignment="1">
      <alignment horizontal="center" vertical="center"/>
    </xf>
    <xf numFmtId="0" fontId="28" fillId="5" borderId="21" xfId="1" applyFont="1" applyFill="1" applyBorder="1" applyAlignment="1">
      <alignment horizontal="center" vertical="center"/>
    </xf>
    <xf numFmtId="0" fontId="28" fillId="5" borderId="23" xfId="1" applyFont="1" applyFill="1" applyBorder="1" applyAlignment="1">
      <alignment horizontal="center" vertical="center"/>
    </xf>
    <xf numFmtId="0" fontId="23" fillId="9" borderId="1" xfId="1" applyFont="1" applyFill="1" applyBorder="1" applyAlignment="1">
      <alignment horizontal="left" vertical="center"/>
    </xf>
    <xf numFmtId="0" fontId="23" fillId="9" borderId="3" xfId="1" applyFont="1" applyFill="1" applyBorder="1" applyAlignment="1">
      <alignment horizontal="left" vertical="center"/>
    </xf>
    <xf numFmtId="0" fontId="23" fillId="9" borderId="2" xfId="1" applyFont="1" applyFill="1" applyBorder="1" applyAlignment="1">
      <alignment horizontal="left" vertical="center"/>
    </xf>
    <xf numFmtId="0" fontId="23" fillId="9" borderId="6" xfId="1" applyFont="1" applyFill="1" applyBorder="1" applyAlignment="1">
      <alignment horizontal="left" vertical="center"/>
    </xf>
    <xf numFmtId="0" fontId="23" fillId="9" borderId="7" xfId="1" applyFont="1" applyFill="1" applyBorder="1" applyAlignment="1">
      <alignment horizontal="left" vertical="center"/>
    </xf>
    <xf numFmtId="0" fontId="23" fillId="9" borderId="8" xfId="1" applyFont="1" applyFill="1" applyBorder="1" applyAlignment="1">
      <alignment horizontal="left" vertical="center"/>
    </xf>
    <xf numFmtId="1" fontId="1" fillId="5" borderId="22" xfId="1" applyNumberFormat="1" applyFill="1" applyBorder="1" applyAlignment="1">
      <alignment horizontal="center" vertical="center"/>
    </xf>
    <xf numFmtId="0" fontId="24" fillId="8" borderId="0" xfId="1" applyFont="1" applyFill="1" applyAlignment="1">
      <alignment horizontal="left" vertical="center"/>
    </xf>
    <xf numFmtId="0" fontId="3" fillId="8" borderId="0" xfId="0" applyFont="1" applyFill="1"/>
    <xf numFmtId="0" fontId="3" fillId="8" borderId="5" xfId="0" applyFont="1" applyFill="1" applyBorder="1"/>
    <xf numFmtId="0" fontId="28" fillId="5" borderId="1" xfId="1" applyFont="1" applyFill="1" applyBorder="1" applyAlignment="1">
      <alignment horizontal="center" vertical="center"/>
    </xf>
    <xf numFmtId="0" fontId="28" fillId="5" borderId="3" xfId="1" applyFont="1" applyFill="1" applyBorder="1" applyAlignment="1">
      <alignment horizontal="center" vertical="center"/>
    </xf>
    <xf numFmtId="0" fontId="28" fillId="5" borderId="2" xfId="1" applyFont="1" applyFill="1" applyBorder="1" applyAlignment="1">
      <alignment horizontal="center" vertical="center"/>
    </xf>
    <xf numFmtId="0" fontId="28" fillId="5" borderId="6" xfId="1" applyFont="1" applyFill="1" applyBorder="1" applyAlignment="1">
      <alignment horizontal="center" vertical="center"/>
    </xf>
    <xf numFmtId="0" fontId="28" fillId="5" borderId="7" xfId="1" applyFont="1" applyFill="1" applyBorder="1" applyAlignment="1">
      <alignment horizontal="center" vertical="center"/>
    </xf>
    <xf numFmtId="0" fontId="28" fillId="5" borderId="8" xfId="1" applyFont="1" applyFill="1" applyBorder="1" applyAlignment="1">
      <alignment horizontal="center" vertical="center"/>
    </xf>
    <xf numFmtId="0" fontId="1" fillId="5" borderId="1" xfId="1" applyFill="1" applyBorder="1" applyAlignment="1">
      <alignment horizontal="center" vertical="center"/>
    </xf>
    <xf numFmtId="0" fontId="1" fillId="5" borderId="3" xfId="1" applyFill="1" applyBorder="1" applyAlignment="1">
      <alignment horizontal="center" vertical="center"/>
    </xf>
    <xf numFmtId="0" fontId="1" fillId="5" borderId="2" xfId="1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/>
    </xf>
    <xf numFmtId="0" fontId="1" fillId="5" borderId="0" xfId="1" applyFill="1" applyAlignment="1">
      <alignment horizontal="center" vertical="center"/>
    </xf>
    <xf numFmtId="0" fontId="1" fillId="5" borderId="5" xfId="1" applyFill="1" applyBorder="1" applyAlignment="1">
      <alignment horizontal="center" vertical="center"/>
    </xf>
    <xf numFmtId="0" fontId="1" fillId="5" borderId="6" xfId="1" applyFill="1" applyBorder="1" applyAlignment="1">
      <alignment horizontal="center" vertical="center"/>
    </xf>
    <xf numFmtId="0" fontId="1" fillId="5" borderId="7" xfId="1" applyFill="1" applyBorder="1" applyAlignment="1">
      <alignment horizontal="center" vertical="center"/>
    </xf>
    <xf numFmtId="0" fontId="1" fillId="5" borderId="8" xfId="1" applyFill="1" applyBorder="1" applyAlignment="1">
      <alignment horizontal="center" vertical="center"/>
    </xf>
    <xf numFmtId="0" fontId="8" fillId="8" borderId="0" xfId="1" applyFont="1" applyFill="1" applyAlignment="1">
      <alignment horizontal="left" vertical="center"/>
    </xf>
    <xf numFmtId="0" fontId="16" fillId="3" borderId="1" xfId="1" applyFont="1" applyFill="1" applyBorder="1" applyAlignment="1">
      <alignment horizontal="left" vertical="center"/>
    </xf>
    <xf numFmtId="0" fontId="16" fillId="3" borderId="2" xfId="1" applyFont="1" applyFill="1" applyBorder="1" applyAlignment="1">
      <alignment horizontal="left" vertical="center"/>
    </xf>
    <xf numFmtId="0" fontId="16" fillId="3" borderId="6" xfId="1" applyFont="1" applyFill="1" applyBorder="1" applyAlignment="1">
      <alignment horizontal="left" vertical="center"/>
    </xf>
    <xf numFmtId="0" fontId="16" fillId="3" borderId="8" xfId="1" applyFont="1" applyFill="1" applyBorder="1" applyAlignment="1">
      <alignment horizontal="left" vertical="center"/>
    </xf>
    <xf numFmtId="0" fontId="18" fillId="6" borderId="3" xfId="1" applyFont="1" applyFill="1" applyBorder="1" applyAlignment="1">
      <alignment horizontal="left" vertical="center"/>
    </xf>
    <xf numFmtId="0" fontId="18" fillId="6" borderId="7" xfId="1" applyFont="1" applyFill="1" applyBorder="1" applyAlignment="1">
      <alignment horizontal="left" vertical="center"/>
    </xf>
    <xf numFmtId="0" fontId="16" fillId="3" borderId="4" xfId="1" applyFont="1" applyFill="1" applyBorder="1" applyAlignment="1">
      <alignment horizontal="left" vertical="center"/>
    </xf>
    <xf numFmtId="0" fontId="16" fillId="3" borderId="5" xfId="1" applyFont="1" applyFill="1" applyBorder="1" applyAlignment="1">
      <alignment horizontal="left" vertical="center"/>
    </xf>
    <xf numFmtId="0" fontId="1" fillId="4" borderId="17" xfId="1" applyFill="1" applyBorder="1" applyAlignment="1">
      <alignment horizontal="center" vertical="center"/>
    </xf>
    <xf numFmtId="0" fontId="1" fillId="4" borderId="18" xfId="1" applyFill="1" applyBorder="1" applyAlignment="1">
      <alignment horizontal="center" vertical="center"/>
    </xf>
    <xf numFmtId="0" fontId="1" fillId="4" borderId="19" xfId="1" applyFill="1" applyBorder="1" applyAlignment="1">
      <alignment horizontal="center" vertical="center"/>
    </xf>
    <xf numFmtId="0" fontId="18" fillId="6" borderId="0" xfId="1" applyFont="1" applyFill="1" applyAlignment="1">
      <alignment horizontal="left" vertical="center"/>
    </xf>
    <xf numFmtId="0" fontId="1" fillId="7" borderId="22" xfId="1" applyFill="1" applyBorder="1" applyAlignment="1">
      <alignment horizontal="center"/>
    </xf>
    <xf numFmtId="0" fontId="1" fillId="7" borderId="21" xfId="1" applyFill="1" applyBorder="1" applyAlignment="1">
      <alignment horizontal="center"/>
    </xf>
    <xf numFmtId="0" fontId="1" fillId="7" borderId="23" xfId="1" applyFill="1" applyBorder="1" applyAlignment="1">
      <alignment horizontal="center"/>
    </xf>
    <xf numFmtId="0" fontId="20" fillId="7" borderId="22" xfId="1" applyFont="1" applyFill="1" applyBorder="1" applyAlignment="1">
      <alignment horizontal="center" vertical="center" wrapText="1"/>
    </xf>
    <xf numFmtId="0" fontId="20" fillId="7" borderId="21" xfId="1" applyFont="1" applyFill="1" applyBorder="1" applyAlignment="1">
      <alignment horizontal="center" vertical="center" wrapText="1"/>
    </xf>
    <xf numFmtId="0" fontId="20" fillId="7" borderId="23" xfId="1" applyFont="1" applyFill="1" applyBorder="1" applyAlignment="1">
      <alignment horizontal="center" vertical="center" wrapText="1"/>
    </xf>
    <xf numFmtId="15" fontId="18" fillId="6" borderId="3" xfId="1" applyNumberFormat="1" applyFont="1" applyFill="1" applyBorder="1" applyAlignment="1">
      <alignment horizontal="left" vertical="center"/>
    </xf>
    <xf numFmtId="0" fontId="1" fillId="6" borderId="12" xfId="1" applyFill="1" applyBorder="1" applyAlignment="1">
      <alignment horizontal="center"/>
    </xf>
    <xf numFmtId="0" fontId="1" fillId="6" borderId="14" xfId="1" applyFill="1" applyBorder="1" applyAlignment="1">
      <alignment horizontal="center"/>
    </xf>
    <xf numFmtId="0" fontId="19" fillId="3" borderId="1" xfId="1" applyFont="1" applyFill="1" applyBorder="1" applyAlignment="1">
      <alignment horizontal="left" vertical="center"/>
    </xf>
    <xf numFmtId="0" fontId="19" fillId="3" borderId="2" xfId="1" applyFont="1" applyFill="1" applyBorder="1" applyAlignment="1">
      <alignment horizontal="left" vertical="center"/>
    </xf>
    <xf numFmtId="0" fontId="19" fillId="3" borderId="6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 vertical="center"/>
    </xf>
    <xf numFmtId="164" fontId="18" fillId="6" borderId="21" xfId="1" applyNumberFormat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698A3BD4-AB8F-40B6-B732-C295E0E0E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876300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3DEEB27-B5D9-49AA-AD28-72D0AF5FA111}"/>
            </a:ext>
          </a:extLst>
        </xdr:cNvPr>
        <xdr:cNvGrpSpPr>
          <a:grpSpLocks/>
        </xdr:cNvGrpSpPr>
      </xdr:nvGrpSpPr>
      <xdr:grpSpPr bwMode="auto">
        <a:xfrm>
          <a:off x="171450" y="387350"/>
          <a:ext cx="984250" cy="1174750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BA270944-073A-49E7-A137-87F8E064E86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E94BDA14-AF7D-438D-8E4E-AF9B637BD0E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346583</xdr:colOff>
      <xdr:row>45</xdr:row>
      <xdr:rowOff>142367</xdr:rowOff>
    </xdr:from>
    <xdr:to>
      <xdr:col>35</xdr:col>
      <xdr:colOff>485408</xdr:colOff>
      <xdr:row>49</xdr:row>
      <xdr:rowOff>89432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FFC2D776-86C4-454E-A6AF-A37353342C57}"/>
            </a:ext>
          </a:extLst>
        </xdr:cNvPr>
        <xdr:cNvSpPr/>
      </xdr:nvSpPr>
      <xdr:spPr>
        <a:xfrm rot="10800000">
          <a:off x="8233283" y="6124067"/>
          <a:ext cx="938925" cy="823365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123825</xdr:colOff>
      <xdr:row>21</xdr:row>
      <xdr:rowOff>155575</xdr:rowOff>
    </xdr:from>
    <xdr:to>
      <xdr:col>35</xdr:col>
      <xdr:colOff>571147</xdr:colOff>
      <xdr:row>31</xdr:row>
      <xdr:rowOff>150241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511CC440-D071-48AC-BA41-259130D76063}"/>
            </a:ext>
          </a:extLst>
        </xdr:cNvPr>
        <xdr:cNvSpPr/>
      </xdr:nvSpPr>
      <xdr:spPr>
        <a:xfrm rot="10800000">
          <a:off x="8010525" y="3038475"/>
          <a:ext cx="1247422" cy="13027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307975</xdr:colOff>
      <xdr:row>2</xdr:row>
      <xdr:rowOff>76200</xdr:rowOff>
    </xdr:from>
    <xdr:to>
      <xdr:col>35</xdr:col>
      <xdr:colOff>571954</xdr:colOff>
      <xdr:row>9</xdr:row>
      <xdr:rowOff>39192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1B8E8AD3-9BE8-49FB-95B9-EA435237CB6D}"/>
            </a:ext>
          </a:extLst>
        </xdr:cNvPr>
        <xdr:cNvSpPr/>
      </xdr:nvSpPr>
      <xdr:spPr>
        <a:xfrm rot="10800000">
          <a:off x="8194675" y="342900"/>
          <a:ext cx="1064079" cy="1169492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14</xdr:col>
      <xdr:colOff>6350</xdr:colOff>
      <xdr:row>89</xdr:row>
      <xdr:rowOff>158750</xdr:rowOff>
    </xdr:from>
    <xdr:to>
      <xdr:col>20</xdr:col>
      <xdr:colOff>6350</xdr:colOff>
      <xdr:row>92</xdr:row>
      <xdr:rowOff>114300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0E78ECB5-748D-4D13-BED7-AACA5B9D8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5900" y="14344650"/>
          <a:ext cx="14160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876300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EFDA2D5-9EFC-4909-A344-2BEEDCE9E6C9}"/>
            </a:ext>
          </a:extLst>
        </xdr:cNvPr>
        <xdr:cNvGrpSpPr>
          <a:grpSpLocks/>
        </xdr:cNvGrpSpPr>
      </xdr:nvGrpSpPr>
      <xdr:grpSpPr bwMode="auto">
        <a:xfrm>
          <a:off x="171450" y="391583"/>
          <a:ext cx="984250" cy="117051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DADEF88B-35E1-4212-B512-376A6CC729F3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A3704DDE-3BC0-43A2-943B-B8328389557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346583</xdr:colOff>
      <xdr:row>45</xdr:row>
      <xdr:rowOff>142367</xdr:rowOff>
    </xdr:from>
    <xdr:to>
      <xdr:col>35</xdr:col>
      <xdr:colOff>485408</xdr:colOff>
      <xdr:row>49</xdr:row>
      <xdr:rowOff>89432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D52622FC-EEBB-44DB-8BD3-AD2239367E2B}"/>
            </a:ext>
          </a:extLst>
        </xdr:cNvPr>
        <xdr:cNvSpPr/>
      </xdr:nvSpPr>
      <xdr:spPr>
        <a:xfrm rot="10800000">
          <a:off x="8233283" y="6124067"/>
          <a:ext cx="938925" cy="823365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123825</xdr:colOff>
      <xdr:row>21</xdr:row>
      <xdr:rowOff>155575</xdr:rowOff>
    </xdr:from>
    <xdr:to>
      <xdr:col>35</xdr:col>
      <xdr:colOff>571147</xdr:colOff>
      <xdr:row>31</xdr:row>
      <xdr:rowOff>150241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A8E601D7-69C4-46D6-AB46-F01A1C321644}"/>
            </a:ext>
          </a:extLst>
        </xdr:cNvPr>
        <xdr:cNvSpPr/>
      </xdr:nvSpPr>
      <xdr:spPr>
        <a:xfrm rot="10800000">
          <a:off x="8010525" y="3038475"/>
          <a:ext cx="1247422" cy="13027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307975</xdr:colOff>
      <xdr:row>2</xdr:row>
      <xdr:rowOff>76200</xdr:rowOff>
    </xdr:from>
    <xdr:to>
      <xdr:col>35</xdr:col>
      <xdr:colOff>571954</xdr:colOff>
      <xdr:row>9</xdr:row>
      <xdr:rowOff>39192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42050AA4-5C5A-4F1E-A09D-52AB2E434F2E}"/>
            </a:ext>
          </a:extLst>
        </xdr:cNvPr>
        <xdr:cNvSpPr/>
      </xdr:nvSpPr>
      <xdr:spPr>
        <a:xfrm rot="10800000">
          <a:off x="8194675" y="342900"/>
          <a:ext cx="1064079" cy="1169492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14</xdr:col>
      <xdr:colOff>6350</xdr:colOff>
      <xdr:row>89</xdr:row>
      <xdr:rowOff>158750</xdr:rowOff>
    </xdr:from>
    <xdr:to>
      <xdr:col>20</xdr:col>
      <xdr:colOff>6350</xdr:colOff>
      <xdr:row>92</xdr:row>
      <xdr:rowOff>114300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5C2DE16A-AD60-4D14-BCB2-79D0E2656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5900" y="14344650"/>
          <a:ext cx="14160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876300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0579712-C9AB-4491-9032-2837BC75FB8F}"/>
            </a:ext>
          </a:extLst>
        </xdr:cNvPr>
        <xdr:cNvGrpSpPr>
          <a:grpSpLocks/>
        </xdr:cNvGrpSpPr>
      </xdr:nvGrpSpPr>
      <xdr:grpSpPr bwMode="auto">
        <a:xfrm>
          <a:off x="171450" y="391583"/>
          <a:ext cx="984250" cy="117051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B21FE879-95C3-4317-A698-18B3EC5D2DB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B7D56536-7A7B-4DB2-8B85-FA8BA2CB05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346583</xdr:colOff>
      <xdr:row>45</xdr:row>
      <xdr:rowOff>142367</xdr:rowOff>
    </xdr:from>
    <xdr:to>
      <xdr:col>35</xdr:col>
      <xdr:colOff>485408</xdr:colOff>
      <xdr:row>49</xdr:row>
      <xdr:rowOff>89432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CC69431D-BDDA-45B4-A4A0-367CB1B766EF}"/>
            </a:ext>
          </a:extLst>
        </xdr:cNvPr>
        <xdr:cNvSpPr/>
      </xdr:nvSpPr>
      <xdr:spPr>
        <a:xfrm rot="10800000">
          <a:off x="8233283" y="6124067"/>
          <a:ext cx="938925" cy="823365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123825</xdr:colOff>
      <xdr:row>21</xdr:row>
      <xdr:rowOff>155575</xdr:rowOff>
    </xdr:from>
    <xdr:to>
      <xdr:col>35</xdr:col>
      <xdr:colOff>571147</xdr:colOff>
      <xdr:row>31</xdr:row>
      <xdr:rowOff>150241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CE749DC1-E47C-4DB7-BD3E-E382CBCDB604}"/>
            </a:ext>
          </a:extLst>
        </xdr:cNvPr>
        <xdr:cNvSpPr/>
      </xdr:nvSpPr>
      <xdr:spPr>
        <a:xfrm rot="10800000">
          <a:off x="8010525" y="3038475"/>
          <a:ext cx="1247422" cy="13027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307975</xdr:colOff>
      <xdr:row>2</xdr:row>
      <xdr:rowOff>76200</xdr:rowOff>
    </xdr:from>
    <xdr:to>
      <xdr:col>35</xdr:col>
      <xdr:colOff>571954</xdr:colOff>
      <xdr:row>9</xdr:row>
      <xdr:rowOff>39192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42184882-6399-4AE8-8B9F-E372B7553217}"/>
            </a:ext>
          </a:extLst>
        </xdr:cNvPr>
        <xdr:cNvSpPr/>
      </xdr:nvSpPr>
      <xdr:spPr>
        <a:xfrm rot="10800000">
          <a:off x="8194675" y="342900"/>
          <a:ext cx="1064079" cy="1169492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14</xdr:col>
      <xdr:colOff>6350</xdr:colOff>
      <xdr:row>89</xdr:row>
      <xdr:rowOff>158750</xdr:rowOff>
    </xdr:from>
    <xdr:to>
      <xdr:col>20</xdr:col>
      <xdr:colOff>6350</xdr:colOff>
      <xdr:row>92</xdr:row>
      <xdr:rowOff>114300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DA2F6C3C-2550-4DC7-9E4C-F613B64DC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5900" y="14344650"/>
          <a:ext cx="14160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876300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35AE1DA-14A2-45DB-AD62-770B745B6D44}"/>
            </a:ext>
          </a:extLst>
        </xdr:cNvPr>
        <xdr:cNvGrpSpPr>
          <a:grpSpLocks/>
        </xdr:cNvGrpSpPr>
      </xdr:nvGrpSpPr>
      <xdr:grpSpPr bwMode="auto">
        <a:xfrm>
          <a:off x="171450" y="391583"/>
          <a:ext cx="984250" cy="117051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ED2EABC3-9150-4FBC-9D61-BCB727289285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B471AD39-0D79-4A48-9139-560E964936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346583</xdr:colOff>
      <xdr:row>45</xdr:row>
      <xdr:rowOff>142367</xdr:rowOff>
    </xdr:from>
    <xdr:to>
      <xdr:col>35</xdr:col>
      <xdr:colOff>485408</xdr:colOff>
      <xdr:row>49</xdr:row>
      <xdr:rowOff>89432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D124108F-4459-4E8C-9A51-82397B2CC40A}"/>
            </a:ext>
          </a:extLst>
        </xdr:cNvPr>
        <xdr:cNvSpPr/>
      </xdr:nvSpPr>
      <xdr:spPr>
        <a:xfrm rot="10800000">
          <a:off x="8233283" y="6124067"/>
          <a:ext cx="938925" cy="823365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123825</xdr:colOff>
      <xdr:row>21</xdr:row>
      <xdr:rowOff>155575</xdr:rowOff>
    </xdr:from>
    <xdr:to>
      <xdr:col>35</xdr:col>
      <xdr:colOff>571147</xdr:colOff>
      <xdr:row>31</xdr:row>
      <xdr:rowOff>150241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CE477648-4483-4AD0-B8CA-A2D81259E727}"/>
            </a:ext>
          </a:extLst>
        </xdr:cNvPr>
        <xdr:cNvSpPr/>
      </xdr:nvSpPr>
      <xdr:spPr>
        <a:xfrm rot="10800000">
          <a:off x="8010525" y="3038475"/>
          <a:ext cx="1247422" cy="13027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307975</xdr:colOff>
      <xdr:row>2</xdr:row>
      <xdr:rowOff>76200</xdr:rowOff>
    </xdr:from>
    <xdr:to>
      <xdr:col>35</xdr:col>
      <xdr:colOff>571954</xdr:colOff>
      <xdr:row>9</xdr:row>
      <xdr:rowOff>39192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18B26E8E-9B21-4F4F-97A1-839E2CE85BF0}"/>
            </a:ext>
          </a:extLst>
        </xdr:cNvPr>
        <xdr:cNvSpPr/>
      </xdr:nvSpPr>
      <xdr:spPr>
        <a:xfrm rot="10800000">
          <a:off x="8194675" y="342900"/>
          <a:ext cx="1064079" cy="1169492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14</xdr:col>
      <xdr:colOff>6350</xdr:colOff>
      <xdr:row>89</xdr:row>
      <xdr:rowOff>158750</xdr:rowOff>
    </xdr:from>
    <xdr:to>
      <xdr:col>20</xdr:col>
      <xdr:colOff>6350</xdr:colOff>
      <xdr:row>92</xdr:row>
      <xdr:rowOff>114300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1639EF4E-9BDD-45E4-ADF0-083368D78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5900" y="14344650"/>
          <a:ext cx="14160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876300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62FF656-CDAB-4FE7-AE40-865C3984EE9A}"/>
            </a:ext>
          </a:extLst>
        </xdr:cNvPr>
        <xdr:cNvGrpSpPr>
          <a:grpSpLocks/>
        </xdr:cNvGrpSpPr>
      </xdr:nvGrpSpPr>
      <xdr:grpSpPr bwMode="auto">
        <a:xfrm>
          <a:off x="171450" y="391583"/>
          <a:ext cx="984250" cy="117051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D6B185C8-CE7D-4320-84AD-03E1A177783E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79F828B9-1690-48D3-89D8-5F052EDCEF4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346583</xdr:colOff>
      <xdr:row>45</xdr:row>
      <xdr:rowOff>142367</xdr:rowOff>
    </xdr:from>
    <xdr:to>
      <xdr:col>35</xdr:col>
      <xdr:colOff>485408</xdr:colOff>
      <xdr:row>49</xdr:row>
      <xdr:rowOff>89432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4C9688B9-DE26-46E8-A3B3-BDBF946874A7}"/>
            </a:ext>
          </a:extLst>
        </xdr:cNvPr>
        <xdr:cNvSpPr/>
      </xdr:nvSpPr>
      <xdr:spPr>
        <a:xfrm rot="10800000">
          <a:off x="8233283" y="6124067"/>
          <a:ext cx="938925" cy="823365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123825</xdr:colOff>
      <xdr:row>21</xdr:row>
      <xdr:rowOff>155575</xdr:rowOff>
    </xdr:from>
    <xdr:to>
      <xdr:col>35</xdr:col>
      <xdr:colOff>571147</xdr:colOff>
      <xdr:row>31</xdr:row>
      <xdr:rowOff>150241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A316D195-EDBD-43C5-AE24-F21B47973182}"/>
            </a:ext>
          </a:extLst>
        </xdr:cNvPr>
        <xdr:cNvSpPr/>
      </xdr:nvSpPr>
      <xdr:spPr>
        <a:xfrm rot="10800000">
          <a:off x="8010525" y="3038475"/>
          <a:ext cx="1247422" cy="13027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307975</xdr:colOff>
      <xdr:row>2</xdr:row>
      <xdr:rowOff>76200</xdr:rowOff>
    </xdr:from>
    <xdr:to>
      <xdr:col>35</xdr:col>
      <xdr:colOff>571954</xdr:colOff>
      <xdr:row>9</xdr:row>
      <xdr:rowOff>39192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9D854420-B859-4F7B-8D3A-465AEB1E5BC8}"/>
            </a:ext>
          </a:extLst>
        </xdr:cNvPr>
        <xdr:cNvSpPr/>
      </xdr:nvSpPr>
      <xdr:spPr>
        <a:xfrm rot="10800000">
          <a:off x="8194675" y="342900"/>
          <a:ext cx="1064079" cy="1169492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14</xdr:col>
      <xdr:colOff>6350</xdr:colOff>
      <xdr:row>89</xdr:row>
      <xdr:rowOff>158750</xdr:rowOff>
    </xdr:from>
    <xdr:to>
      <xdr:col>20</xdr:col>
      <xdr:colOff>6350</xdr:colOff>
      <xdr:row>92</xdr:row>
      <xdr:rowOff>114300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95687EEB-1800-4C11-9996-93EF2B5DE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5900" y="14344650"/>
          <a:ext cx="14160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6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6</v>
          </cell>
          <cell r="AC10">
            <v>0</v>
          </cell>
          <cell r="AD10">
            <v>1</v>
          </cell>
          <cell r="AF10">
            <v>1</v>
          </cell>
          <cell r="AG10">
            <v>6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  <cell r="R16">
            <v>2</v>
          </cell>
          <cell r="T16">
            <v>0</v>
          </cell>
          <cell r="U16">
            <v>2</v>
          </cell>
          <cell r="W16">
            <v>3</v>
          </cell>
          <cell r="Y16">
            <v>9</v>
          </cell>
          <cell r="AA16">
            <v>5</v>
          </cell>
        </row>
        <row r="18">
          <cell r="F18" t="str">
            <v>Okki Ramadian</v>
          </cell>
        </row>
        <row r="20">
          <cell r="F20" t="str">
            <v>Tangerang</v>
          </cell>
        </row>
        <row r="22">
          <cell r="F22">
            <v>28369</v>
          </cell>
        </row>
        <row r="23">
          <cell r="F23" t="str">
            <v>Spesialis Penyakit Dalam</v>
          </cell>
        </row>
        <row r="27">
          <cell r="F27" t="str">
            <v xml:space="preserve">Perumahan Raffles Hills Blok I 5 No 1 </v>
          </cell>
        </row>
        <row r="30">
          <cell r="F30" t="str">
            <v>Sukatani</v>
          </cell>
        </row>
        <row r="31">
          <cell r="F31" t="str">
            <v>Tapos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16454</v>
          </cell>
        </row>
        <row r="39">
          <cell r="F39" t="str">
            <v>0217547660</v>
          </cell>
        </row>
        <row r="43">
          <cell r="F43" t="str">
            <v>081211020120</v>
          </cell>
        </row>
        <row r="45">
          <cell r="F45" t="str">
            <v>gusti_okki@yahoo.com</v>
          </cell>
        </row>
      </sheetData>
      <sheetData sheetId="2">
        <row r="23">
          <cell r="I23">
            <v>8</v>
          </cell>
        </row>
        <row r="50">
          <cell r="H50">
            <v>0</v>
          </cell>
        </row>
        <row r="78">
          <cell r="H78">
            <v>2</v>
          </cell>
        </row>
        <row r="120">
          <cell r="I120">
            <v>0</v>
          </cell>
        </row>
        <row r="137">
          <cell r="G137">
            <v>15</v>
          </cell>
        </row>
        <row r="167">
          <cell r="G167">
            <v>15</v>
          </cell>
        </row>
        <row r="183">
          <cell r="G183">
            <v>15</v>
          </cell>
        </row>
        <row r="200">
          <cell r="H200">
            <v>0</v>
          </cell>
        </row>
      </sheetData>
      <sheetData sheetId="3">
        <row r="17">
          <cell r="H17">
            <v>62</v>
          </cell>
        </row>
        <row r="82">
          <cell r="G82">
            <v>0</v>
          </cell>
        </row>
        <row r="118">
          <cell r="G118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7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7</v>
          </cell>
          <cell r="AC10">
            <v>0</v>
          </cell>
          <cell r="AD10">
            <v>1</v>
          </cell>
          <cell r="AF10">
            <v>1</v>
          </cell>
          <cell r="AG10">
            <v>7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  <cell r="R16">
            <v>2</v>
          </cell>
          <cell r="T16">
            <v>0</v>
          </cell>
          <cell r="U16">
            <v>2</v>
          </cell>
          <cell r="W16">
            <v>3</v>
          </cell>
          <cell r="Y16">
            <v>9</v>
          </cell>
          <cell r="AA16">
            <v>5</v>
          </cell>
        </row>
        <row r="18">
          <cell r="F18" t="str">
            <v>Okki Ramadian</v>
          </cell>
        </row>
        <row r="20">
          <cell r="F20" t="str">
            <v>Tangerang</v>
          </cell>
        </row>
        <row r="22">
          <cell r="F22">
            <v>28369</v>
          </cell>
        </row>
        <row r="23">
          <cell r="F23" t="str">
            <v>Spesialis Penyakit Dalam</v>
          </cell>
        </row>
        <row r="27">
          <cell r="F27" t="str">
            <v xml:space="preserve">Perumahan Raffles Hills Blok I 5 No 1 </v>
          </cell>
        </row>
        <row r="30">
          <cell r="F30" t="str">
            <v>Sukatani</v>
          </cell>
        </row>
        <row r="31">
          <cell r="F31" t="str">
            <v>Tapos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16454</v>
          </cell>
        </row>
        <row r="39">
          <cell r="F39" t="str">
            <v>0217547660</v>
          </cell>
        </row>
        <row r="43">
          <cell r="F43" t="str">
            <v>081211020120</v>
          </cell>
        </row>
        <row r="45">
          <cell r="F45" t="str">
            <v>gusti_okki@yahoo.com</v>
          </cell>
        </row>
      </sheetData>
      <sheetData sheetId="2">
        <row r="23">
          <cell r="I23">
            <v>4</v>
          </cell>
        </row>
        <row r="50">
          <cell r="H50">
            <v>0</v>
          </cell>
        </row>
        <row r="78">
          <cell r="H78">
            <v>2</v>
          </cell>
        </row>
        <row r="120">
          <cell r="I120">
            <v>0</v>
          </cell>
        </row>
        <row r="137">
          <cell r="G137">
            <v>15</v>
          </cell>
        </row>
        <row r="167">
          <cell r="G167">
            <v>15</v>
          </cell>
        </row>
        <row r="183">
          <cell r="G183">
            <v>15</v>
          </cell>
        </row>
        <row r="200">
          <cell r="H200">
            <v>0</v>
          </cell>
        </row>
      </sheetData>
      <sheetData sheetId="3">
        <row r="17">
          <cell r="H17">
            <v>42</v>
          </cell>
        </row>
        <row r="82">
          <cell r="G82">
            <v>0</v>
          </cell>
        </row>
        <row r="118">
          <cell r="G118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8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8</v>
          </cell>
          <cell r="AC10">
            <v>0</v>
          </cell>
          <cell r="AD10">
            <v>1</v>
          </cell>
          <cell r="AF10">
            <v>1</v>
          </cell>
          <cell r="AG10">
            <v>8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  <cell r="R16">
            <v>2</v>
          </cell>
          <cell r="T16">
            <v>0</v>
          </cell>
          <cell r="U16">
            <v>2</v>
          </cell>
          <cell r="W16">
            <v>3</v>
          </cell>
          <cell r="Y16">
            <v>9</v>
          </cell>
          <cell r="AA16">
            <v>5</v>
          </cell>
        </row>
        <row r="18">
          <cell r="F18" t="str">
            <v>Okki Ramadian</v>
          </cell>
        </row>
        <row r="20">
          <cell r="F20" t="str">
            <v>Tangerang</v>
          </cell>
        </row>
        <row r="22">
          <cell r="F22">
            <v>28369</v>
          </cell>
        </row>
        <row r="23">
          <cell r="F23" t="str">
            <v>Spesialis Penyakit Dalam</v>
          </cell>
        </row>
        <row r="27">
          <cell r="F27" t="str">
            <v xml:space="preserve">Perumahan Raffles Hills Blok I 5 No 1 </v>
          </cell>
        </row>
        <row r="30">
          <cell r="F30" t="str">
            <v>Sukatani</v>
          </cell>
        </row>
        <row r="31">
          <cell r="F31" t="str">
            <v>Tapos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16454</v>
          </cell>
        </row>
        <row r="39">
          <cell r="F39" t="str">
            <v>0217547660</v>
          </cell>
        </row>
        <row r="43">
          <cell r="F43" t="str">
            <v>081211020120</v>
          </cell>
        </row>
        <row r="45">
          <cell r="F45" t="str">
            <v>gusti_okki@yahoo.com</v>
          </cell>
        </row>
      </sheetData>
      <sheetData sheetId="2">
        <row r="23">
          <cell r="I23">
            <v>0</v>
          </cell>
        </row>
        <row r="50">
          <cell r="H50">
            <v>0</v>
          </cell>
        </row>
        <row r="78">
          <cell r="H78">
            <v>2</v>
          </cell>
        </row>
        <row r="120">
          <cell r="I120">
            <v>0</v>
          </cell>
        </row>
        <row r="137">
          <cell r="G137">
            <v>15</v>
          </cell>
        </row>
        <row r="167">
          <cell r="G167">
            <v>15</v>
          </cell>
        </row>
        <row r="183">
          <cell r="G183">
            <v>15</v>
          </cell>
        </row>
        <row r="200">
          <cell r="H200">
            <v>0</v>
          </cell>
        </row>
      </sheetData>
      <sheetData sheetId="3">
        <row r="17">
          <cell r="H17">
            <v>8</v>
          </cell>
        </row>
        <row r="82">
          <cell r="G82">
            <v>0</v>
          </cell>
        </row>
        <row r="118">
          <cell r="G118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0</v>
          </cell>
          <cell r="AD10">
            <v>1</v>
          </cell>
          <cell r="AF10">
            <v>1</v>
          </cell>
          <cell r="AG10">
            <v>9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  <cell r="R16">
            <v>2</v>
          </cell>
          <cell r="T16">
            <v>0</v>
          </cell>
          <cell r="U16">
            <v>2</v>
          </cell>
          <cell r="W16">
            <v>3</v>
          </cell>
          <cell r="Y16">
            <v>9</v>
          </cell>
          <cell r="AA16">
            <v>5</v>
          </cell>
        </row>
        <row r="18">
          <cell r="F18" t="str">
            <v>Okki Ramadian</v>
          </cell>
        </row>
        <row r="20">
          <cell r="F20" t="str">
            <v>Tangerang</v>
          </cell>
        </row>
        <row r="22">
          <cell r="F22">
            <v>28369</v>
          </cell>
        </row>
        <row r="23">
          <cell r="F23" t="str">
            <v>Spesialis Penyakit Dalam</v>
          </cell>
        </row>
        <row r="27">
          <cell r="F27" t="str">
            <v xml:space="preserve">Perumahan Raffles Hills Blok I 5 No 1 </v>
          </cell>
        </row>
        <row r="30">
          <cell r="F30" t="str">
            <v>Sukatani</v>
          </cell>
        </row>
        <row r="31">
          <cell r="F31" t="str">
            <v>Tapos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16454</v>
          </cell>
        </row>
        <row r="39">
          <cell r="F39" t="str">
            <v>0217547660</v>
          </cell>
        </row>
        <row r="43">
          <cell r="F43" t="str">
            <v>081211020120</v>
          </cell>
        </row>
        <row r="45">
          <cell r="F45" t="str">
            <v>gusti_okki@yahoo.com</v>
          </cell>
        </row>
      </sheetData>
      <sheetData sheetId="2">
        <row r="23">
          <cell r="I23">
            <v>0</v>
          </cell>
        </row>
        <row r="50">
          <cell r="H50">
            <v>0</v>
          </cell>
        </row>
        <row r="78">
          <cell r="H78">
            <v>2</v>
          </cell>
        </row>
        <row r="120">
          <cell r="I120">
            <v>0</v>
          </cell>
        </row>
        <row r="137">
          <cell r="G137">
            <v>25</v>
          </cell>
        </row>
        <row r="167">
          <cell r="G167">
            <v>10</v>
          </cell>
        </row>
        <row r="183">
          <cell r="G183">
            <v>25</v>
          </cell>
        </row>
        <row r="200">
          <cell r="H200">
            <v>0</v>
          </cell>
        </row>
      </sheetData>
      <sheetData sheetId="3">
        <row r="17">
          <cell r="H17">
            <v>31</v>
          </cell>
        </row>
        <row r="82">
          <cell r="G82">
            <v>0</v>
          </cell>
        </row>
        <row r="118">
          <cell r="G118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0</v>
          </cell>
          <cell r="AD10">
            <v>1</v>
          </cell>
          <cell r="AF10">
            <v>2</v>
          </cell>
          <cell r="AG10">
            <v>0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  <cell r="R16">
            <v>2</v>
          </cell>
          <cell r="T16">
            <v>0</v>
          </cell>
          <cell r="U16">
            <v>2</v>
          </cell>
          <cell r="W16">
            <v>3</v>
          </cell>
          <cell r="Y16">
            <v>9</v>
          </cell>
          <cell r="AA16">
            <v>5</v>
          </cell>
        </row>
        <row r="18">
          <cell r="F18" t="str">
            <v>Okki Ramadian</v>
          </cell>
        </row>
        <row r="20">
          <cell r="F20" t="str">
            <v>Tangerang</v>
          </cell>
        </row>
        <row r="22">
          <cell r="F22">
            <v>28369</v>
          </cell>
        </row>
        <row r="23">
          <cell r="F23" t="str">
            <v>Spesialis Penyakit Dalam</v>
          </cell>
        </row>
        <row r="27">
          <cell r="F27" t="str">
            <v xml:space="preserve">Perumahan Raffles Hills Blok I 5 No 1 </v>
          </cell>
        </row>
        <row r="30">
          <cell r="F30" t="str">
            <v>Sukatani</v>
          </cell>
        </row>
        <row r="31">
          <cell r="F31" t="str">
            <v>Tapos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16454</v>
          </cell>
        </row>
        <row r="39">
          <cell r="F39" t="str">
            <v>0217547660</v>
          </cell>
        </row>
        <row r="43">
          <cell r="F43" t="str">
            <v>081211020120</v>
          </cell>
        </row>
        <row r="45">
          <cell r="F45" t="str">
            <v>gusti_okki@yahoo.com</v>
          </cell>
        </row>
      </sheetData>
      <sheetData sheetId="2">
        <row r="23">
          <cell r="I23">
            <v>0</v>
          </cell>
        </row>
        <row r="50">
          <cell r="H50">
            <v>0</v>
          </cell>
        </row>
        <row r="78">
          <cell r="H78">
            <v>4</v>
          </cell>
        </row>
        <row r="120">
          <cell r="I120">
            <v>5</v>
          </cell>
        </row>
        <row r="137">
          <cell r="G137">
            <v>15</v>
          </cell>
        </row>
        <row r="167">
          <cell r="G167">
            <v>5</v>
          </cell>
        </row>
        <row r="183">
          <cell r="G183">
            <v>15</v>
          </cell>
        </row>
        <row r="200">
          <cell r="H200">
            <v>0</v>
          </cell>
        </row>
      </sheetData>
      <sheetData sheetId="3">
        <row r="15">
          <cell r="H15">
            <v>10</v>
          </cell>
        </row>
        <row r="80">
          <cell r="G80">
            <v>0</v>
          </cell>
        </row>
        <row r="116">
          <cell r="G116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3BD20-C90D-4ECF-9BEB-19F5125D2AEF}">
  <sheetPr>
    <tabColor theme="1"/>
  </sheetPr>
  <dimension ref="B2:AH158"/>
  <sheetViews>
    <sheetView showGridLines="0" topLeftCell="A57" zoomScale="75" zoomScaleNormal="75" workbookViewId="0">
      <selection activeCell="AK72" sqref="AK72"/>
    </sheetView>
  </sheetViews>
  <sheetFormatPr defaultColWidth="11.45312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453125" style="4" customWidth="1"/>
    <col min="19" max="19" width="3" style="4" customWidth="1"/>
    <col min="20" max="20" width="3.453125" style="4" customWidth="1"/>
    <col min="21" max="21" width="1" style="4" customWidth="1"/>
    <col min="22" max="23" width="2.453125" style="4" customWidth="1"/>
    <col min="24" max="24" width="1.1796875" style="4" customWidth="1"/>
    <col min="25" max="25" width="2.453125" style="4" customWidth="1"/>
    <col min="26" max="26" width="2.26953125" style="4" customWidth="1"/>
    <col min="27" max="27" width="2.453125" style="4" customWidth="1"/>
    <col min="28" max="28" width="2" style="4" customWidth="1"/>
    <col min="29" max="30" width="2.453125" style="4" customWidth="1"/>
    <col min="31" max="31" width="1.7265625" style="4" customWidth="1"/>
    <col min="32" max="33" width="2.453125" style="4" customWidth="1"/>
    <col min="34" max="34" width="7.26953125" style="4" customWidth="1"/>
    <col min="35" max="256" width="11.45312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453125" style="4" customWidth="1"/>
    <col min="275" max="275" width="3" style="4" customWidth="1"/>
    <col min="276" max="276" width="3.453125" style="4" customWidth="1"/>
    <col min="277" max="277" width="1" style="4" customWidth="1"/>
    <col min="278" max="279" width="2.453125" style="4" customWidth="1"/>
    <col min="280" max="280" width="1.1796875" style="4" customWidth="1"/>
    <col min="281" max="281" width="2.453125" style="4" customWidth="1"/>
    <col min="282" max="282" width="2.26953125" style="4" customWidth="1"/>
    <col min="283" max="283" width="2.453125" style="4" customWidth="1"/>
    <col min="284" max="284" width="2" style="4" customWidth="1"/>
    <col min="285" max="286" width="2.453125" style="4" customWidth="1"/>
    <col min="287" max="287" width="1.7265625" style="4" customWidth="1"/>
    <col min="288" max="289" width="2.453125" style="4" customWidth="1"/>
    <col min="290" max="290" width="7.26953125" style="4" customWidth="1"/>
    <col min="291" max="512" width="11.45312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453125" style="4" customWidth="1"/>
    <col min="531" max="531" width="3" style="4" customWidth="1"/>
    <col min="532" max="532" width="3.453125" style="4" customWidth="1"/>
    <col min="533" max="533" width="1" style="4" customWidth="1"/>
    <col min="534" max="535" width="2.453125" style="4" customWidth="1"/>
    <col min="536" max="536" width="1.1796875" style="4" customWidth="1"/>
    <col min="537" max="537" width="2.453125" style="4" customWidth="1"/>
    <col min="538" max="538" width="2.26953125" style="4" customWidth="1"/>
    <col min="539" max="539" width="2.453125" style="4" customWidth="1"/>
    <col min="540" max="540" width="2" style="4" customWidth="1"/>
    <col min="541" max="542" width="2.453125" style="4" customWidth="1"/>
    <col min="543" max="543" width="1.7265625" style="4" customWidth="1"/>
    <col min="544" max="545" width="2.453125" style="4" customWidth="1"/>
    <col min="546" max="546" width="7.26953125" style="4" customWidth="1"/>
    <col min="547" max="768" width="11.45312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453125" style="4" customWidth="1"/>
    <col min="787" max="787" width="3" style="4" customWidth="1"/>
    <col min="788" max="788" width="3.453125" style="4" customWidth="1"/>
    <col min="789" max="789" width="1" style="4" customWidth="1"/>
    <col min="790" max="791" width="2.453125" style="4" customWidth="1"/>
    <col min="792" max="792" width="1.1796875" style="4" customWidth="1"/>
    <col min="793" max="793" width="2.453125" style="4" customWidth="1"/>
    <col min="794" max="794" width="2.26953125" style="4" customWidth="1"/>
    <col min="795" max="795" width="2.453125" style="4" customWidth="1"/>
    <col min="796" max="796" width="2" style="4" customWidth="1"/>
    <col min="797" max="798" width="2.453125" style="4" customWidth="1"/>
    <col min="799" max="799" width="1.7265625" style="4" customWidth="1"/>
    <col min="800" max="801" width="2.453125" style="4" customWidth="1"/>
    <col min="802" max="802" width="7.26953125" style="4" customWidth="1"/>
    <col min="803" max="1024" width="11.45312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453125" style="4" customWidth="1"/>
    <col min="1043" max="1043" width="3" style="4" customWidth="1"/>
    <col min="1044" max="1044" width="3.453125" style="4" customWidth="1"/>
    <col min="1045" max="1045" width="1" style="4" customWidth="1"/>
    <col min="1046" max="1047" width="2.453125" style="4" customWidth="1"/>
    <col min="1048" max="1048" width="1.1796875" style="4" customWidth="1"/>
    <col min="1049" max="1049" width="2.453125" style="4" customWidth="1"/>
    <col min="1050" max="1050" width="2.26953125" style="4" customWidth="1"/>
    <col min="1051" max="1051" width="2.453125" style="4" customWidth="1"/>
    <col min="1052" max="1052" width="2" style="4" customWidth="1"/>
    <col min="1053" max="1054" width="2.453125" style="4" customWidth="1"/>
    <col min="1055" max="1055" width="1.7265625" style="4" customWidth="1"/>
    <col min="1056" max="1057" width="2.453125" style="4" customWidth="1"/>
    <col min="1058" max="1058" width="7.26953125" style="4" customWidth="1"/>
    <col min="1059" max="1280" width="11.45312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453125" style="4" customWidth="1"/>
    <col min="1299" max="1299" width="3" style="4" customWidth="1"/>
    <col min="1300" max="1300" width="3.453125" style="4" customWidth="1"/>
    <col min="1301" max="1301" width="1" style="4" customWidth="1"/>
    <col min="1302" max="1303" width="2.453125" style="4" customWidth="1"/>
    <col min="1304" max="1304" width="1.1796875" style="4" customWidth="1"/>
    <col min="1305" max="1305" width="2.453125" style="4" customWidth="1"/>
    <col min="1306" max="1306" width="2.26953125" style="4" customWidth="1"/>
    <col min="1307" max="1307" width="2.453125" style="4" customWidth="1"/>
    <col min="1308" max="1308" width="2" style="4" customWidth="1"/>
    <col min="1309" max="1310" width="2.453125" style="4" customWidth="1"/>
    <col min="1311" max="1311" width="1.7265625" style="4" customWidth="1"/>
    <col min="1312" max="1313" width="2.453125" style="4" customWidth="1"/>
    <col min="1314" max="1314" width="7.26953125" style="4" customWidth="1"/>
    <col min="1315" max="1536" width="11.45312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453125" style="4" customWidth="1"/>
    <col min="1555" max="1555" width="3" style="4" customWidth="1"/>
    <col min="1556" max="1556" width="3.453125" style="4" customWidth="1"/>
    <col min="1557" max="1557" width="1" style="4" customWidth="1"/>
    <col min="1558" max="1559" width="2.453125" style="4" customWidth="1"/>
    <col min="1560" max="1560" width="1.1796875" style="4" customWidth="1"/>
    <col min="1561" max="1561" width="2.453125" style="4" customWidth="1"/>
    <col min="1562" max="1562" width="2.26953125" style="4" customWidth="1"/>
    <col min="1563" max="1563" width="2.453125" style="4" customWidth="1"/>
    <col min="1564" max="1564" width="2" style="4" customWidth="1"/>
    <col min="1565" max="1566" width="2.453125" style="4" customWidth="1"/>
    <col min="1567" max="1567" width="1.7265625" style="4" customWidth="1"/>
    <col min="1568" max="1569" width="2.453125" style="4" customWidth="1"/>
    <col min="1570" max="1570" width="7.26953125" style="4" customWidth="1"/>
    <col min="1571" max="1792" width="11.45312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453125" style="4" customWidth="1"/>
    <col min="1811" max="1811" width="3" style="4" customWidth="1"/>
    <col min="1812" max="1812" width="3.453125" style="4" customWidth="1"/>
    <col min="1813" max="1813" width="1" style="4" customWidth="1"/>
    <col min="1814" max="1815" width="2.453125" style="4" customWidth="1"/>
    <col min="1816" max="1816" width="1.1796875" style="4" customWidth="1"/>
    <col min="1817" max="1817" width="2.453125" style="4" customWidth="1"/>
    <col min="1818" max="1818" width="2.26953125" style="4" customWidth="1"/>
    <col min="1819" max="1819" width="2.453125" style="4" customWidth="1"/>
    <col min="1820" max="1820" width="2" style="4" customWidth="1"/>
    <col min="1821" max="1822" width="2.453125" style="4" customWidth="1"/>
    <col min="1823" max="1823" width="1.7265625" style="4" customWidth="1"/>
    <col min="1824" max="1825" width="2.453125" style="4" customWidth="1"/>
    <col min="1826" max="1826" width="7.26953125" style="4" customWidth="1"/>
    <col min="1827" max="2048" width="11.45312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453125" style="4" customWidth="1"/>
    <col min="2067" max="2067" width="3" style="4" customWidth="1"/>
    <col min="2068" max="2068" width="3.453125" style="4" customWidth="1"/>
    <col min="2069" max="2069" width="1" style="4" customWidth="1"/>
    <col min="2070" max="2071" width="2.453125" style="4" customWidth="1"/>
    <col min="2072" max="2072" width="1.1796875" style="4" customWidth="1"/>
    <col min="2073" max="2073" width="2.453125" style="4" customWidth="1"/>
    <col min="2074" max="2074" width="2.26953125" style="4" customWidth="1"/>
    <col min="2075" max="2075" width="2.453125" style="4" customWidth="1"/>
    <col min="2076" max="2076" width="2" style="4" customWidth="1"/>
    <col min="2077" max="2078" width="2.453125" style="4" customWidth="1"/>
    <col min="2079" max="2079" width="1.7265625" style="4" customWidth="1"/>
    <col min="2080" max="2081" width="2.453125" style="4" customWidth="1"/>
    <col min="2082" max="2082" width="7.26953125" style="4" customWidth="1"/>
    <col min="2083" max="2304" width="11.45312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453125" style="4" customWidth="1"/>
    <col min="2323" max="2323" width="3" style="4" customWidth="1"/>
    <col min="2324" max="2324" width="3.453125" style="4" customWidth="1"/>
    <col min="2325" max="2325" width="1" style="4" customWidth="1"/>
    <col min="2326" max="2327" width="2.453125" style="4" customWidth="1"/>
    <col min="2328" max="2328" width="1.1796875" style="4" customWidth="1"/>
    <col min="2329" max="2329" width="2.453125" style="4" customWidth="1"/>
    <col min="2330" max="2330" width="2.26953125" style="4" customWidth="1"/>
    <col min="2331" max="2331" width="2.453125" style="4" customWidth="1"/>
    <col min="2332" max="2332" width="2" style="4" customWidth="1"/>
    <col min="2333" max="2334" width="2.453125" style="4" customWidth="1"/>
    <col min="2335" max="2335" width="1.7265625" style="4" customWidth="1"/>
    <col min="2336" max="2337" width="2.453125" style="4" customWidth="1"/>
    <col min="2338" max="2338" width="7.26953125" style="4" customWidth="1"/>
    <col min="2339" max="2560" width="11.45312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453125" style="4" customWidth="1"/>
    <col min="2579" max="2579" width="3" style="4" customWidth="1"/>
    <col min="2580" max="2580" width="3.453125" style="4" customWidth="1"/>
    <col min="2581" max="2581" width="1" style="4" customWidth="1"/>
    <col min="2582" max="2583" width="2.453125" style="4" customWidth="1"/>
    <col min="2584" max="2584" width="1.1796875" style="4" customWidth="1"/>
    <col min="2585" max="2585" width="2.453125" style="4" customWidth="1"/>
    <col min="2586" max="2586" width="2.26953125" style="4" customWidth="1"/>
    <col min="2587" max="2587" width="2.453125" style="4" customWidth="1"/>
    <col min="2588" max="2588" width="2" style="4" customWidth="1"/>
    <col min="2589" max="2590" width="2.453125" style="4" customWidth="1"/>
    <col min="2591" max="2591" width="1.7265625" style="4" customWidth="1"/>
    <col min="2592" max="2593" width="2.453125" style="4" customWidth="1"/>
    <col min="2594" max="2594" width="7.26953125" style="4" customWidth="1"/>
    <col min="2595" max="2816" width="11.45312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453125" style="4" customWidth="1"/>
    <col min="2835" max="2835" width="3" style="4" customWidth="1"/>
    <col min="2836" max="2836" width="3.453125" style="4" customWidth="1"/>
    <col min="2837" max="2837" width="1" style="4" customWidth="1"/>
    <col min="2838" max="2839" width="2.453125" style="4" customWidth="1"/>
    <col min="2840" max="2840" width="1.1796875" style="4" customWidth="1"/>
    <col min="2841" max="2841" width="2.453125" style="4" customWidth="1"/>
    <col min="2842" max="2842" width="2.26953125" style="4" customWidth="1"/>
    <col min="2843" max="2843" width="2.453125" style="4" customWidth="1"/>
    <col min="2844" max="2844" width="2" style="4" customWidth="1"/>
    <col min="2845" max="2846" width="2.453125" style="4" customWidth="1"/>
    <col min="2847" max="2847" width="1.7265625" style="4" customWidth="1"/>
    <col min="2848" max="2849" width="2.453125" style="4" customWidth="1"/>
    <col min="2850" max="2850" width="7.26953125" style="4" customWidth="1"/>
    <col min="2851" max="3072" width="11.45312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453125" style="4" customWidth="1"/>
    <col min="3091" max="3091" width="3" style="4" customWidth="1"/>
    <col min="3092" max="3092" width="3.453125" style="4" customWidth="1"/>
    <col min="3093" max="3093" width="1" style="4" customWidth="1"/>
    <col min="3094" max="3095" width="2.453125" style="4" customWidth="1"/>
    <col min="3096" max="3096" width="1.1796875" style="4" customWidth="1"/>
    <col min="3097" max="3097" width="2.453125" style="4" customWidth="1"/>
    <col min="3098" max="3098" width="2.26953125" style="4" customWidth="1"/>
    <col min="3099" max="3099" width="2.453125" style="4" customWidth="1"/>
    <col min="3100" max="3100" width="2" style="4" customWidth="1"/>
    <col min="3101" max="3102" width="2.453125" style="4" customWidth="1"/>
    <col min="3103" max="3103" width="1.7265625" style="4" customWidth="1"/>
    <col min="3104" max="3105" width="2.453125" style="4" customWidth="1"/>
    <col min="3106" max="3106" width="7.26953125" style="4" customWidth="1"/>
    <col min="3107" max="3328" width="11.45312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453125" style="4" customWidth="1"/>
    <col min="3347" max="3347" width="3" style="4" customWidth="1"/>
    <col min="3348" max="3348" width="3.453125" style="4" customWidth="1"/>
    <col min="3349" max="3349" width="1" style="4" customWidth="1"/>
    <col min="3350" max="3351" width="2.453125" style="4" customWidth="1"/>
    <col min="3352" max="3352" width="1.1796875" style="4" customWidth="1"/>
    <col min="3353" max="3353" width="2.453125" style="4" customWidth="1"/>
    <col min="3354" max="3354" width="2.26953125" style="4" customWidth="1"/>
    <col min="3355" max="3355" width="2.453125" style="4" customWidth="1"/>
    <col min="3356" max="3356" width="2" style="4" customWidth="1"/>
    <col min="3357" max="3358" width="2.453125" style="4" customWidth="1"/>
    <col min="3359" max="3359" width="1.7265625" style="4" customWidth="1"/>
    <col min="3360" max="3361" width="2.453125" style="4" customWidth="1"/>
    <col min="3362" max="3362" width="7.26953125" style="4" customWidth="1"/>
    <col min="3363" max="3584" width="11.45312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453125" style="4" customWidth="1"/>
    <col min="3603" max="3603" width="3" style="4" customWidth="1"/>
    <col min="3604" max="3604" width="3.453125" style="4" customWidth="1"/>
    <col min="3605" max="3605" width="1" style="4" customWidth="1"/>
    <col min="3606" max="3607" width="2.453125" style="4" customWidth="1"/>
    <col min="3608" max="3608" width="1.1796875" style="4" customWidth="1"/>
    <col min="3609" max="3609" width="2.453125" style="4" customWidth="1"/>
    <col min="3610" max="3610" width="2.26953125" style="4" customWidth="1"/>
    <col min="3611" max="3611" width="2.453125" style="4" customWidth="1"/>
    <col min="3612" max="3612" width="2" style="4" customWidth="1"/>
    <col min="3613" max="3614" width="2.453125" style="4" customWidth="1"/>
    <col min="3615" max="3615" width="1.7265625" style="4" customWidth="1"/>
    <col min="3616" max="3617" width="2.453125" style="4" customWidth="1"/>
    <col min="3618" max="3618" width="7.26953125" style="4" customWidth="1"/>
    <col min="3619" max="3840" width="11.45312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453125" style="4" customWidth="1"/>
    <col min="3859" max="3859" width="3" style="4" customWidth="1"/>
    <col min="3860" max="3860" width="3.453125" style="4" customWidth="1"/>
    <col min="3861" max="3861" width="1" style="4" customWidth="1"/>
    <col min="3862" max="3863" width="2.453125" style="4" customWidth="1"/>
    <col min="3864" max="3864" width="1.1796875" style="4" customWidth="1"/>
    <col min="3865" max="3865" width="2.453125" style="4" customWidth="1"/>
    <col min="3866" max="3866" width="2.26953125" style="4" customWidth="1"/>
    <col min="3867" max="3867" width="2.453125" style="4" customWidth="1"/>
    <col min="3868" max="3868" width="2" style="4" customWidth="1"/>
    <col min="3869" max="3870" width="2.453125" style="4" customWidth="1"/>
    <col min="3871" max="3871" width="1.7265625" style="4" customWidth="1"/>
    <col min="3872" max="3873" width="2.453125" style="4" customWidth="1"/>
    <col min="3874" max="3874" width="7.26953125" style="4" customWidth="1"/>
    <col min="3875" max="4096" width="11.45312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453125" style="4" customWidth="1"/>
    <col min="4115" max="4115" width="3" style="4" customWidth="1"/>
    <col min="4116" max="4116" width="3.453125" style="4" customWidth="1"/>
    <col min="4117" max="4117" width="1" style="4" customWidth="1"/>
    <col min="4118" max="4119" width="2.453125" style="4" customWidth="1"/>
    <col min="4120" max="4120" width="1.1796875" style="4" customWidth="1"/>
    <col min="4121" max="4121" width="2.453125" style="4" customWidth="1"/>
    <col min="4122" max="4122" width="2.26953125" style="4" customWidth="1"/>
    <col min="4123" max="4123" width="2.453125" style="4" customWidth="1"/>
    <col min="4124" max="4124" width="2" style="4" customWidth="1"/>
    <col min="4125" max="4126" width="2.453125" style="4" customWidth="1"/>
    <col min="4127" max="4127" width="1.7265625" style="4" customWidth="1"/>
    <col min="4128" max="4129" width="2.453125" style="4" customWidth="1"/>
    <col min="4130" max="4130" width="7.26953125" style="4" customWidth="1"/>
    <col min="4131" max="4352" width="11.45312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453125" style="4" customWidth="1"/>
    <col min="4371" max="4371" width="3" style="4" customWidth="1"/>
    <col min="4372" max="4372" width="3.453125" style="4" customWidth="1"/>
    <col min="4373" max="4373" width="1" style="4" customWidth="1"/>
    <col min="4374" max="4375" width="2.453125" style="4" customWidth="1"/>
    <col min="4376" max="4376" width="1.1796875" style="4" customWidth="1"/>
    <col min="4377" max="4377" width="2.453125" style="4" customWidth="1"/>
    <col min="4378" max="4378" width="2.26953125" style="4" customWidth="1"/>
    <col min="4379" max="4379" width="2.453125" style="4" customWidth="1"/>
    <col min="4380" max="4380" width="2" style="4" customWidth="1"/>
    <col min="4381" max="4382" width="2.453125" style="4" customWidth="1"/>
    <col min="4383" max="4383" width="1.7265625" style="4" customWidth="1"/>
    <col min="4384" max="4385" width="2.453125" style="4" customWidth="1"/>
    <col min="4386" max="4386" width="7.26953125" style="4" customWidth="1"/>
    <col min="4387" max="4608" width="11.45312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453125" style="4" customWidth="1"/>
    <col min="4627" max="4627" width="3" style="4" customWidth="1"/>
    <col min="4628" max="4628" width="3.453125" style="4" customWidth="1"/>
    <col min="4629" max="4629" width="1" style="4" customWidth="1"/>
    <col min="4630" max="4631" width="2.453125" style="4" customWidth="1"/>
    <col min="4632" max="4632" width="1.1796875" style="4" customWidth="1"/>
    <col min="4633" max="4633" width="2.453125" style="4" customWidth="1"/>
    <col min="4634" max="4634" width="2.26953125" style="4" customWidth="1"/>
    <col min="4635" max="4635" width="2.453125" style="4" customWidth="1"/>
    <col min="4636" max="4636" width="2" style="4" customWidth="1"/>
    <col min="4637" max="4638" width="2.453125" style="4" customWidth="1"/>
    <col min="4639" max="4639" width="1.7265625" style="4" customWidth="1"/>
    <col min="4640" max="4641" width="2.453125" style="4" customWidth="1"/>
    <col min="4642" max="4642" width="7.26953125" style="4" customWidth="1"/>
    <col min="4643" max="4864" width="11.45312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453125" style="4" customWidth="1"/>
    <col min="4883" max="4883" width="3" style="4" customWidth="1"/>
    <col min="4884" max="4884" width="3.453125" style="4" customWidth="1"/>
    <col min="4885" max="4885" width="1" style="4" customWidth="1"/>
    <col min="4886" max="4887" width="2.453125" style="4" customWidth="1"/>
    <col min="4888" max="4888" width="1.1796875" style="4" customWidth="1"/>
    <col min="4889" max="4889" width="2.453125" style="4" customWidth="1"/>
    <col min="4890" max="4890" width="2.26953125" style="4" customWidth="1"/>
    <col min="4891" max="4891" width="2.453125" style="4" customWidth="1"/>
    <col min="4892" max="4892" width="2" style="4" customWidth="1"/>
    <col min="4893" max="4894" width="2.453125" style="4" customWidth="1"/>
    <col min="4895" max="4895" width="1.7265625" style="4" customWidth="1"/>
    <col min="4896" max="4897" width="2.453125" style="4" customWidth="1"/>
    <col min="4898" max="4898" width="7.26953125" style="4" customWidth="1"/>
    <col min="4899" max="5120" width="11.45312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453125" style="4" customWidth="1"/>
    <col min="5139" max="5139" width="3" style="4" customWidth="1"/>
    <col min="5140" max="5140" width="3.453125" style="4" customWidth="1"/>
    <col min="5141" max="5141" width="1" style="4" customWidth="1"/>
    <col min="5142" max="5143" width="2.453125" style="4" customWidth="1"/>
    <col min="5144" max="5144" width="1.1796875" style="4" customWidth="1"/>
    <col min="5145" max="5145" width="2.453125" style="4" customWidth="1"/>
    <col min="5146" max="5146" width="2.26953125" style="4" customWidth="1"/>
    <col min="5147" max="5147" width="2.453125" style="4" customWidth="1"/>
    <col min="5148" max="5148" width="2" style="4" customWidth="1"/>
    <col min="5149" max="5150" width="2.453125" style="4" customWidth="1"/>
    <col min="5151" max="5151" width="1.7265625" style="4" customWidth="1"/>
    <col min="5152" max="5153" width="2.453125" style="4" customWidth="1"/>
    <col min="5154" max="5154" width="7.26953125" style="4" customWidth="1"/>
    <col min="5155" max="5376" width="11.45312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453125" style="4" customWidth="1"/>
    <col min="5395" max="5395" width="3" style="4" customWidth="1"/>
    <col min="5396" max="5396" width="3.453125" style="4" customWidth="1"/>
    <col min="5397" max="5397" width="1" style="4" customWidth="1"/>
    <col min="5398" max="5399" width="2.453125" style="4" customWidth="1"/>
    <col min="5400" max="5400" width="1.1796875" style="4" customWidth="1"/>
    <col min="5401" max="5401" width="2.453125" style="4" customWidth="1"/>
    <col min="5402" max="5402" width="2.26953125" style="4" customWidth="1"/>
    <col min="5403" max="5403" width="2.453125" style="4" customWidth="1"/>
    <col min="5404" max="5404" width="2" style="4" customWidth="1"/>
    <col min="5405" max="5406" width="2.453125" style="4" customWidth="1"/>
    <col min="5407" max="5407" width="1.7265625" style="4" customWidth="1"/>
    <col min="5408" max="5409" width="2.453125" style="4" customWidth="1"/>
    <col min="5410" max="5410" width="7.26953125" style="4" customWidth="1"/>
    <col min="5411" max="5632" width="11.45312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453125" style="4" customWidth="1"/>
    <col min="5651" max="5651" width="3" style="4" customWidth="1"/>
    <col min="5652" max="5652" width="3.453125" style="4" customWidth="1"/>
    <col min="5653" max="5653" width="1" style="4" customWidth="1"/>
    <col min="5654" max="5655" width="2.453125" style="4" customWidth="1"/>
    <col min="5656" max="5656" width="1.1796875" style="4" customWidth="1"/>
    <col min="5657" max="5657" width="2.453125" style="4" customWidth="1"/>
    <col min="5658" max="5658" width="2.26953125" style="4" customWidth="1"/>
    <col min="5659" max="5659" width="2.453125" style="4" customWidth="1"/>
    <col min="5660" max="5660" width="2" style="4" customWidth="1"/>
    <col min="5661" max="5662" width="2.453125" style="4" customWidth="1"/>
    <col min="5663" max="5663" width="1.7265625" style="4" customWidth="1"/>
    <col min="5664" max="5665" width="2.453125" style="4" customWidth="1"/>
    <col min="5666" max="5666" width="7.26953125" style="4" customWidth="1"/>
    <col min="5667" max="5888" width="11.45312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453125" style="4" customWidth="1"/>
    <col min="5907" max="5907" width="3" style="4" customWidth="1"/>
    <col min="5908" max="5908" width="3.453125" style="4" customWidth="1"/>
    <col min="5909" max="5909" width="1" style="4" customWidth="1"/>
    <col min="5910" max="5911" width="2.453125" style="4" customWidth="1"/>
    <col min="5912" max="5912" width="1.1796875" style="4" customWidth="1"/>
    <col min="5913" max="5913" width="2.453125" style="4" customWidth="1"/>
    <col min="5914" max="5914" width="2.26953125" style="4" customWidth="1"/>
    <col min="5915" max="5915" width="2.453125" style="4" customWidth="1"/>
    <col min="5916" max="5916" width="2" style="4" customWidth="1"/>
    <col min="5917" max="5918" width="2.453125" style="4" customWidth="1"/>
    <col min="5919" max="5919" width="1.7265625" style="4" customWidth="1"/>
    <col min="5920" max="5921" width="2.453125" style="4" customWidth="1"/>
    <col min="5922" max="5922" width="7.26953125" style="4" customWidth="1"/>
    <col min="5923" max="6144" width="11.45312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453125" style="4" customWidth="1"/>
    <col min="6163" max="6163" width="3" style="4" customWidth="1"/>
    <col min="6164" max="6164" width="3.453125" style="4" customWidth="1"/>
    <col min="6165" max="6165" width="1" style="4" customWidth="1"/>
    <col min="6166" max="6167" width="2.453125" style="4" customWidth="1"/>
    <col min="6168" max="6168" width="1.1796875" style="4" customWidth="1"/>
    <col min="6169" max="6169" width="2.453125" style="4" customWidth="1"/>
    <col min="6170" max="6170" width="2.26953125" style="4" customWidth="1"/>
    <col min="6171" max="6171" width="2.453125" style="4" customWidth="1"/>
    <col min="6172" max="6172" width="2" style="4" customWidth="1"/>
    <col min="6173" max="6174" width="2.453125" style="4" customWidth="1"/>
    <col min="6175" max="6175" width="1.7265625" style="4" customWidth="1"/>
    <col min="6176" max="6177" width="2.453125" style="4" customWidth="1"/>
    <col min="6178" max="6178" width="7.26953125" style="4" customWidth="1"/>
    <col min="6179" max="6400" width="11.45312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453125" style="4" customWidth="1"/>
    <col min="6419" max="6419" width="3" style="4" customWidth="1"/>
    <col min="6420" max="6420" width="3.453125" style="4" customWidth="1"/>
    <col min="6421" max="6421" width="1" style="4" customWidth="1"/>
    <col min="6422" max="6423" width="2.453125" style="4" customWidth="1"/>
    <col min="6424" max="6424" width="1.1796875" style="4" customWidth="1"/>
    <col min="6425" max="6425" width="2.453125" style="4" customWidth="1"/>
    <col min="6426" max="6426" width="2.26953125" style="4" customWidth="1"/>
    <col min="6427" max="6427" width="2.453125" style="4" customWidth="1"/>
    <col min="6428" max="6428" width="2" style="4" customWidth="1"/>
    <col min="6429" max="6430" width="2.453125" style="4" customWidth="1"/>
    <col min="6431" max="6431" width="1.7265625" style="4" customWidth="1"/>
    <col min="6432" max="6433" width="2.453125" style="4" customWidth="1"/>
    <col min="6434" max="6434" width="7.26953125" style="4" customWidth="1"/>
    <col min="6435" max="6656" width="11.45312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453125" style="4" customWidth="1"/>
    <col min="6675" max="6675" width="3" style="4" customWidth="1"/>
    <col min="6676" max="6676" width="3.453125" style="4" customWidth="1"/>
    <col min="6677" max="6677" width="1" style="4" customWidth="1"/>
    <col min="6678" max="6679" width="2.453125" style="4" customWidth="1"/>
    <col min="6680" max="6680" width="1.1796875" style="4" customWidth="1"/>
    <col min="6681" max="6681" width="2.453125" style="4" customWidth="1"/>
    <col min="6682" max="6682" width="2.26953125" style="4" customWidth="1"/>
    <col min="6683" max="6683" width="2.453125" style="4" customWidth="1"/>
    <col min="6684" max="6684" width="2" style="4" customWidth="1"/>
    <col min="6685" max="6686" width="2.453125" style="4" customWidth="1"/>
    <col min="6687" max="6687" width="1.7265625" style="4" customWidth="1"/>
    <col min="6688" max="6689" width="2.453125" style="4" customWidth="1"/>
    <col min="6690" max="6690" width="7.26953125" style="4" customWidth="1"/>
    <col min="6691" max="6912" width="11.45312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453125" style="4" customWidth="1"/>
    <col min="6931" max="6931" width="3" style="4" customWidth="1"/>
    <col min="6932" max="6932" width="3.453125" style="4" customWidth="1"/>
    <col min="6933" max="6933" width="1" style="4" customWidth="1"/>
    <col min="6934" max="6935" width="2.453125" style="4" customWidth="1"/>
    <col min="6936" max="6936" width="1.1796875" style="4" customWidth="1"/>
    <col min="6937" max="6937" width="2.453125" style="4" customWidth="1"/>
    <col min="6938" max="6938" width="2.26953125" style="4" customWidth="1"/>
    <col min="6939" max="6939" width="2.453125" style="4" customWidth="1"/>
    <col min="6940" max="6940" width="2" style="4" customWidth="1"/>
    <col min="6941" max="6942" width="2.453125" style="4" customWidth="1"/>
    <col min="6943" max="6943" width="1.7265625" style="4" customWidth="1"/>
    <col min="6944" max="6945" width="2.453125" style="4" customWidth="1"/>
    <col min="6946" max="6946" width="7.26953125" style="4" customWidth="1"/>
    <col min="6947" max="7168" width="11.45312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453125" style="4" customWidth="1"/>
    <col min="7187" max="7187" width="3" style="4" customWidth="1"/>
    <col min="7188" max="7188" width="3.453125" style="4" customWidth="1"/>
    <col min="7189" max="7189" width="1" style="4" customWidth="1"/>
    <col min="7190" max="7191" width="2.453125" style="4" customWidth="1"/>
    <col min="7192" max="7192" width="1.1796875" style="4" customWidth="1"/>
    <col min="7193" max="7193" width="2.453125" style="4" customWidth="1"/>
    <col min="7194" max="7194" width="2.26953125" style="4" customWidth="1"/>
    <col min="7195" max="7195" width="2.453125" style="4" customWidth="1"/>
    <col min="7196" max="7196" width="2" style="4" customWidth="1"/>
    <col min="7197" max="7198" width="2.453125" style="4" customWidth="1"/>
    <col min="7199" max="7199" width="1.7265625" style="4" customWidth="1"/>
    <col min="7200" max="7201" width="2.453125" style="4" customWidth="1"/>
    <col min="7202" max="7202" width="7.26953125" style="4" customWidth="1"/>
    <col min="7203" max="7424" width="11.45312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453125" style="4" customWidth="1"/>
    <col min="7443" max="7443" width="3" style="4" customWidth="1"/>
    <col min="7444" max="7444" width="3.453125" style="4" customWidth="1"/>
    <col min="7445" max="7445" width="1" style="4" customWidth="1"/>
    <col min="7446" max="7447" width="2.453125" style="4" customWidth="1"/>
    <col min="7448" max="7448" width="1.1796875" style="4" customWidth="1"/>
    <col min="7449" max="7449" width="2.453125" style="4" customWidth="1"/>
    <col min="7450" max="7450" width="2.26953125" style="4" customWidth="1"/>
    <col min="7451" max="7451" width="2.453125" style="4" customWidth="1"/>
    <col min="7452" max="7452" width="2" style="4" customWidth="1"/>
    <col min="7453" max="7454" width="2.453125" style="4" customWidth="1"/>
    <col min="7455" max="7455" width="1.7265625" style="4" customWidth="1"/>
    <col min="7456" max="7457" width="2.453125" style="4" customWidth="1"/>
    <col min="7458" max="7458" width="7.26953125" style="4" customWidth="1"/>
    <col min="7459" max="7680" width="11.45312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453125" style="4" customWidth="1"/>
    <col min="7699" max="7699" width="3" style="4" customWidth="1"/>
    <col min="7700" max="7700" width="3.453125" style="4" customWidth="1"/>
    <col min="7701" max="7701" width="1" style="4" customWidth="1"/>
    <col min="7702" max="7703" width="2.453125" style="4" customWidth="1"/>
    <col min="7704" max="7704" width="1.1796875" style="4" customWidth="1"/>
    <col min="7705" max="7705" width="2.453125" style="4" customWidth="1"/>
    <col min="7706" max="7706" width="2.26953125" style="4" customWidth="1"/>
    <col min="7707" max="7707" width="2.453125" style="4" customWidth="1"/>
    <col min="7708" max="7708" width="2" style="4" customWidth="1"/>
    <col min="7709" max="7710" width="2.453125" style="4" customWidth="1"/>
    <col min="7711" max="7711" width="1.7265625" style="4" customWidth="1"/>
    <col min="7712" max="7713" width="2.453125" style="4" customWidth="1"/>
    <col min="7714" max="7714" width="7.26953125" style="4" customWidth="1"/>
    <col min="7715" max="7936" width="11.45312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453125" style="4" customWidth="1"/>
    <col min="7955" max="7955" width="3" style="4" customWidth="1"/>
    <col min="7956" max="7956" width="3.453125" style="4" customWidth="1"/>
    <col min="7957" max="7957" width="1" style="4" customWidth="1"/>
    <col min="7958" max="7959" width="2.453125" style="4" customWidth="1"/>
    <col min="7960" max="7960" width="1.1796875" style="4" customWidth="1"/>
    <col min="7961" max="7961" width="2.453125" style="4" customWidth="1"/>
    <col min="7962" max="7962" width="2.26953125" style="4" customWidth="1"/>
    <col min="7963" max="7963" width="2.453125" style="4" customWidth="1"/>
    <col min="7964" max="7964" width="2" style="4" customWidth="1"/>
    <col min="7965" max="7966" width="2.453125" style="4" customWidth="1"/>
    <col min="7967" max="7967" width="1.7265625" style="4" customWidth="1"/>
    <col min="7968" max="7969" width="2.453125" style="4" customWidth="1"/>
    <col min="7970" max="7970" width="7.26953125" style="4" customWidth="1"/>
    <col min="7971" max="8192" width="11.45312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453125" style="4" customWidth="1"/>
    <col min="8211" max="8211" width="3" style="4" customWidth="1"/>
    <col min="8212" max="8212" width="3.453125" style="4" customWidth="1"/>
    <col min="8213" max="8213" width="1" style="4" customWidth="1"/>
    <col min="8214" max="8215" width="2.453125" style="4" customWidth="1"/>
    <col min="8216" max="8216" width="1.1796875" style="4" customWidth="1"/>
    <col min="8217" max="8217" width="2.453125" style="4" customWidth="1"/>
    <col min="8218" max="8218" width="2.26953125" style="4" customWidth="1"/>
    <col min="8219" max="8219" width="2.453125" style="4" customWidth="1"/>
    <col min="8220" max="8220" width="2" style="4" customWidth="1"/>
    <col min="8221" max="8222" width="2.453125" style="4" customWidth="1"/>
    <col min="8223" max="8223" width="1.7265625" style="4" customWidth="1"/>
    <col min="8224" max="8225" width="2.453125" style="4" customWidth="1"/>
    <col min="8226" max="8226" width="7.26953125" style="4" customWidth="1"/>
    <col min="8227" max="8448" width="11.45312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453125" style="4" customWidth="1"/>
    <col min="8467" max="8467" width="3" style="4" customWidth="1"/>
    <col min="8468" max="8468" width="3.453125" style="4" customWidth="1"/>
    <col min="8469" max="8469" width="1" style="4" customWidth="1"/>
    <col min="8470" max="8471" width="2.453125" style="4" customWidth="1"/>
    <col min="8472" max="8472" width="1.1796875" style="4" customWidth="1"/>
    <col min="8473" max="8473" width="2.453125" style="4" customWidth="1"/>
    <col min="8474" max="8474" width="2.26953125" style="4" customWidth="1"/>
    <col min="8475" max="8475" width="2.453125" style="4" customWidth="1"/>
    <col min="8476" max="8476" width="2" style="4" customWidth="1"/>
    <col min="8477" max="8478" width="2.453125" style="4" customWidth="1"/>
    <col min="8479" max="8479" width="1.7265625" style="4" customWidth="1"/>
    <col min="8480" max="8481" width="2.453125" style="4" customWidth="1"/>
    <col min="8482" max="8482" width="7.26953125" style="4" customWidth="1"/>
    <col min="8483" max="8704" width="11.45312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453125" style="4" customWidth="1"/>
    <col min="8723" max="8723" width="3" style="4" customWidth="1"/>
    <col min="8724" max="8724" width="3.453125" style="4" customWidth="1"/>
    <col min="8725" max="8725" width="1" style="4" customWidth="1"/>
    <col min="8726" max="8727" width="2.453125" style="4" customWidth="1"/>
    <col min="8728" max="8728" width="1.1796875" style="4" customWidth="1"/>
    <col min="8729" max="8729" width="2.453125" style="4" customWidth="1"/>
    <col min="8730" max="8730" width="2.26953125" style="4" customWidth="1"/>
    <col min="8731" max="8731" width="2.453125" style="4" customWidth="1"/>
    <col min="8732" max="8732" width="2" style="4" customWidth="1"/>
    <col min="8733" max="8734" width="2.453125" style="4" customWidth="1"/>
    <col min="8735" max="8735" width="1.7265625" style="4" customWidth="1"/>
    <col min="8736" max="8737" width="2.453125" style="4" customWidth="1"/>
    <col min="8738" max="8738" width="7.26953125" style="4" customWidth="1"/>
    <col min="8739" max="8960" width="11.45312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453125" style="4" customWidth="1"/>
    <col min="8979" max="8979" width="3" style="4" customWidth="1"/>
    <col min="8980" max="8980" width="3.453125" style="4" customWidth="1"/>
    <col min="8981" max="8981" width="1" style="4" customWidth="1"/>
    <col min="8982" max="8983" width="2.453125" style="4" customWidth="1"/>
    <col min="8984" max="8984" width="1.1796875" style="4" customWidth="1"/>
    <col min="8985" max="8985" width="2.453125" style="4" customWidth="1"/>
    <col min="8986" max="8986" width="2.26953125" style="4" customWidth="1"/>
    <col min="8987" max="8987" width="2.453125" style="4" customWidth="1"/>
    <col min="8988" max="8988" width="2" style="4" customWidth="1"/>
    <col min="8989" max="8990" width="2.453125" style="4" customWidth="1"/>
    <col min="8991" max="8991" width="1.7265625" style="4" customWidth="1"/>
    <col min="8992" max="8993" width="2.453125" style="4" customWidth="1"/>
    <col min="8994" max="8994" width="7.26953125" style="4" customWidth="1"/>
    <col min="8995" max="9216" width="11.45312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453125" style="4" customWidth="1"/>
    <col min="9235" max="9235" width="3" style="4" customWidth="1"/>
    <col min="9236" max="9236" width="3.453125" style="4" customWidth="1"/>
    <col min="9237" max="9237" width="1" style="4" customWidth="1"/>
    <col min="9238" max="9239" width="2.453125" style="4" customWidth="1"/>
    <col min="9240" max="9240" width="1.1796875" style="4" customWidth="1"/>
    <col min="9241" max="9241" width="2.453125" style="4" customWidth="1"/>
    <col min="9242" max="9242" width="2.26953125" style="4" customWidth="1"/>
    <col min="9243" max="9243" width="2.453125" style="4" customWidth="1"/>
    <col min="9244" max="9244" width="2" style="4" customWidth="1"/>
    <col min="9245" max="9246" width="2.453125" style="4" customWidth="1"/>
    <col min="9247" max="9247" width="1.7265625" style="4" customWidth="1"/>
    <col min="9248" max="9249" width="2.453125" style="4" customWidth="1"/>
    <col min="9250" max="9250" width="7.26953125" style="4" customWidth="1"/>
    <col min="9251" max="9472" width="11.45312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453125" style="4" customWidth="1"/>
    <col min="9491" max="9491" width="3" style="4" customWidth="1"/>
    <col min="9492" max="9492" width="3.453125" style="4" customWidth="1"/>
    <col min="9493" max="9493" width="1" style="4" customWidth="1"/>
    <col min="9494" max="9495" width="2.453125" style="4" customWidth="1"/>
    <col min="9496" max="9496" width="1.1796875" style="4" customWidth="1"/>
    <col min="9497" max="9497" width="2.453125" style="4" customWidth="1"/>
    <col min="9498" max="9498" width="2.26953125" style="4" customWidth="1"/>
    <col min="9499" max="9499" width="2.453125" style="4" customWidth="1"/>
    <col min="9500" max="9500" width="2" style="4" customWidth="1"/>
    <col min="9501" max="9502" width="2.453125" style="4" customWidth="1"/>
    <col min="9503" max="9503" width="1.7265625" style="4" customWidth="1"/>
    <col min="9504" max="9505" width="2.453125" style="4" customWidth="1"/>
    <col min="9506" max="9506" width="7.26953125" style="4" customWidth="1"/>
    <col min="9507" max="9728" width="11.45312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453125" style="4" customWidth="1"/>
    <col min="9747" max="9747" width="3" style="4" customWidth="1"/>
    <col min="9748" max="9748" width="3.453125" style="4" customWidth="1"/>
    <col min="9749" max="9749" width="1" style="4" customWidth="1"/>
    <col min="9750" max="9751" width="2.453125" style="4" customWidth="1"/>
    <col min="9752" max="9752" width="1.1796875" style="4" customWidth="1"/>
    <col min="9753" max="9753" width="2.453125" style="4" customWidth="1"/>
    <col min="9754" max="9754" width="2.26953125" style="4" customWidth="1"/>
    <col min="9755" max="9755" width="2.453125" style="4" customWidth="1"/>
    <col min="9756" max="9756" width="2" style="4" customWidth="1"/>
    <col min="9757" max="9758" width="2.453125" style="4" customWidth="1"/>
    <col min="9759" max="9759" width="1.7265625" style="4" customWidth="1"/>
    <col min="9760" max="9761" width="2.453125" style="4" customWidth="1"/>
    <col min="9762" max="9762" width="7.26953125" style="4" customWidth="1"/>
    <col min="9763" max="9984" width="11.45312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453125" style="4" customWidth="1"/>
    <col min="10003" max="10003" width="3" style="4" customWidth="1"/>
    <col min="10004" max="10004" width="3.453125" style="4" customWidth="1"/>
    <col min="10005" max="10005" width="1" style="4" customWidth="1"/>
    <col min="10006" max="10007" width="2.453125" style="4" customWidth="1"/>
    <col min="10008" max="10008" width="1.1796875" style="4" customWidth="1"/>
    <col min="10009" max="10009" width="2.453125" style="4" customWidth="1"/>
    <col min="10010" max="10010" width="2.26953125" style="4" customWidth="1"/>
    <col min="10011" max="10011" width="2.453125" style="4" customWidth="1"/>
    <col min="10012" max="10012" width="2" style="4" customWidth="1"/>
    <col min="10013" max="10014" width="2.453125" style="4" customWidth="1"/>
    <col min="10015" max="10015" width="1.7265625" style="4" customWidth="1"/>
    <col min="10016" max="10017" width="2.453125" style="4" customWidth="1"/>
    <col min="10018" max="10018" width="7.26953125" style="4" customWidth="1"/>
    <col min="10019" max="10240" width="11.45312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453125" style="4" customWidth="1"/>
    <col min="10259" max="10259" width="3" style="4" customWidth="1"/>
    <col min="10260" max="10260" width="3.453125" style="4" customWidth="1"/>
    <col min="10261" max="10261" width="1" style="4" customWidth="1"/>
    <col min="10262" max="10263" width="2.453125" style="4" customWidth="1"/>
    <col min="10264" max="10264" width="1.1796875" style="4" customWidth="1"/>
    <col min="10265" max="10265" width="2.453125" style="4" customWidth="1"/>
    <col min="10266" max="10266" width="2.26953125" style="4" customWidth="1"/>
    <col min="10267" max="10267" width="2.453125" style="4" customWidth="1"/>
    <col min="10268" max="10268" width="2" style="4" customWidth="1"/>
    <col min="10269" max="10270" width="2.453125" style="4" customWidth="1"/>
    <col min="10271" max="10271" width="1.7265625" style="4" customWidth="1"/>
    <col min="10272" max="10273" width="2.453125" style="4" customWidth="1"/>
    <col min="10274" max="10274" width="7.26953125" style="4" customWidth="1"/>
    <col min="10275" max="10496" width="11.45312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453125" style="4" customWidth="1"/>
    <col min="10515" max="10515" width="3" style="4" customWidth="1"/>
    <col min="10516" max="10516" width="3.453125" style="4" customWidth="1"/>
    <col min="10517" max="10517" width="1" style="4" customWidth="1"/>
    <col min="10518" max="10519" width="2.453125" style="4" customWidth="1"/>
    <col min="10520" max="10520" width="1.1796875" style="4" customWidth="1"/>
    <col min="10521" max="10521" width="2.453125" style="4" customWidth="1"/>
    <col min="10522" max="10522" width="2.26953125" style="4" customWidth="1"/>
    <col min="10523" max="10523" width="2.453125" style="4" customWidth="1"/>
    <col min="10524" max="10524" width="2" style="4" customWidth="1"/>
    <col min="10525" max="10526" width="2.453125" style="4" customWidth="1"/>
    <col min="10527" max="10527" width="1.7265625" style="4" customWidth="1"/>
    <col min="10528" max="10529" width="2.453125" style="4" customWidth="1"/>
    <col min="10530" max="10530" width="7.26953125" style="4" customWidth="1"/>
    <col min="10531" max="10752" width="11.45312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453125" style="4" customWidth="1"/>
    <col min="10771" max="10771" width="3" style="4" customWidth="1"/>
    <col min="10772" max="10772" width="3.453125" style="4" customWidth="1"/>
    <col min="10773" max="10773" width="1" style="4" customWidth="1"/>
    <col min="10774" max="10775" width="2.453125" style="4" customWidth="1"/>
    <col min="10776" max="10776" width="1.1796875" style="4" customWidth="1"/>
    <col min="10777" max="10777" width="2.453125" style="4" customWidth="1"/>
    <col min="10778" max="10778" width="2.26953125" style="4" customWidth="1"/>
    <col min="10779" max="10779" width="2.453125" style="4" customWidth="1"/>
    <col min="10780" max="10780" width="2" style="4" customWidth="1"/>
    <col min="10781" max="10782" width="2.453125" style="4" customWidth="1"/>
    <col min="10783" max="10783" width="1.7265625" style="4" customWidth="1"/>
    <col min="10784" max="10785" width="2.453125" style="4" customWidth="1"/>
    <col min="10786" max="10786" width="7.26953125" style="4" customWidth="1"/>
    <col min="10787" max="11008" width="11.45312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453125" style="4" customWidth="1"/>
    <col min="11027" max="11027" width="3" style="4" customWidth="1"/>
    <col min="11028" max="11028" width="3.453125" style="4" customWidth="1"/>
    <col min="11029" max="11029" width="1" style="4" customWidth="1"/>
    <col min="11030" max="11031" width="2.453125" style="4" customWidth="1"/>
    <col min="11032" max="11032" width="1.1796875" style="4" customWidth="1"/>
    <col min="11033" max="11033" width="2.453125" style="4" customWidth="1"/>
    <col min="11034" max="11034" width="2.26953125" style="4" customWidth="1"/>
    <col min="11035" max="11035" width="2.453125" style="4" customWidth="1"/>
    <col min="11036" max="11036" width="2" style="4" customWidth="1"/>
    <col min="11037" max="11038" width="2.453125" style="4" customWidth="1"/>
    <col min="11039" max="11039" width="1.7265625" style="4" customWidth="1"/>
    <col min="11040" max="11041" width="2.453125" style="4" customWidth="1"/>
    <col min="11042" max="11042" width="7.26953125" style="4" customWidth="1"/>
    <col min="11043" max="11264" width="11.45312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453125" style="4" customWidth="1"/>
    <col min="11283" max="11283" width="3" style="4" customWidth="1"/>
    <col min="11284" max="11284" width="3.453125" style="4" customWidth="1"/>
    <col min="11285" max="11285" width="1" style="4" customWidth="1"/>
    <col min="11286" max="11287" width="2.453125" style="4" customWidth="1"/>
    <col min="11288" max="11288" width="1.1796875" style="4" customWidth="1"/>
    <col min="11289" max="11289" width="2.453125" style="4" customWidth="1"/>
    <col min="11290" max="11290" width="2.26953125" style="4" customWidth="1"/>
    <col min="11291" max="11291" width="2.453125" style="4" customWidth="1"/>
    <col min="11292" max="11292" width="2" style="4" customWidth="1"/>
    <col min="11293" max="11294" width="2.453125" style="4" customWidth="1"/>
    <col min="11295" max="11295" width="1.7265625" style="4" customWidth="1"/>
    <col min="11296" max="11297" width="2.453125" style="4" customWidth="1"/>
    <col min="11298" max="11298" width="7.26953125" style="4" customWidth="1"/>
    <col min="11299" max="11520" width="11.45312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453125" style="4" customWidth="1"/>
    <col min="11539" max="11539" width="3" style="4" customWidth="1"/>
    <col min="11540" max="11540" width="3.453125" style="4" customWidth="1"/>
    <col min="11541" max="11541" width="1" style="4" customWidth="1"/>
    <col min="11542" max="11543" width="2.453125" style="4" customWidth="1"/>
    <col min="11544" max="11544" width="1.1796875" style="4" customWidth="1"/>
    <col min="11545" max="11545" width="2.453125" style="4" customWidth="1"/>
    <col min="11546" max="11546" width="2.26953125" style="4" customWidth="1"/>
    <col min="11547" max="11547" width="2.453125" style="4" customWidth="1"/>
    <col min="11548" max="11548" width="2" style="4" customWidth="1"/>
    <col min="11549" max="11550" width="2.453125" style="4" customWidth="1"/>
    <col min="11551" max="11551" width="1.7265625" style="4" customWidth="1"/>
    <col min="11552" max="11553" width="2.453125" style="4" customWidth="1"/>
    <col min="11554" max="11554" width="7.26953125" style="4" customWidth="1"/>
    <col min="11555" max="11776" width="11.45312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453125" style="4" customWidth="1"/>
    <col min="11795" max="11795" width="3" style="4" customWidth="1"/>
    <col min="11796" max="11796" width="3.453125" style="4" customWidth="1"/>
    <col min="11797" max="11797" width="1" style="4" customWidth="1"/>
    <col min="11798" max="11799" width="2.453125" style="4" customWidth="1"/>
    <col min="11800" max="11800" width="1.1796875" style="4" customWidth="1"/>
    <col min="11801" max="11801" width="2.453125" style="4" customWidth="1"/>
    <col min="11802" max="11802" width="2.26953125" style="4" customWidth="1"/>
    <col min="11803" max="11803" width="2.453125" style="4" customWidth="1"/>
    <col min="11804" max="11804" width="2" style="4" customWidth="1"/>
    <col min="11805" max="11806" width="2.453125" style="4" customWidth="1"/>
    <col min="11807" max="11807" width="1.7265625" style="4" customWidth="1"/>
    <col min="11808" max="11809" width="2.453125" style="4" customWidth="1"/>
    <col min="11810" max="11810" width="7.26953125" style="4" customWidth="1"/>
    <col min="11811" max="12032" width="11.45312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453125" style="4" customWidth="1"/>
    <col min="12051" max="12051" width="3" style="4" customWidth="1"/>
    <col min="12052" max="12052" width="3.453125" style="4" customWidth="1"/>
    <col min="12053" max="12053" width="1" style="4" customWidth="1"/>
    <col min="12054" max="12055" width="2.453125" style="4" customWidth="1"/>
    <col min="12056" max="12056" width="1.1796875" style="4" customWidth="1"/>
    <col min="12057" max="12057" width="2.453125" style="4" customWidth="1"/>
    <col min="12058" max="12058" width="2.26953125" style="4" customWidth="1"/>
    <col min="12059" max="12059" width="2.453125" style="4" customWidth="1"/>
    <col min="12060" max="12060" width="2" style="4" customWidth="1"/>
    <col min="12061" max="12062" width="2.453125" style="4" customWidth="1"/>
    <col min="12063" max="12063" width="1.7265625" style="4" customWidth="1"/>
    <col min="12064" max="12065" width="2.453125" style="4" customWidth="1"/>
    <col min="12066" max="12066" width="7.26953125" style="4" customWidth="1"/>
    <col min="12067" max="12288" width="11.45312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453125" style="4" customWidth="1"/>
    <col min="12307" max="12307" width="3" style="4" customWidth="1"/>
    <col min="12308" max="12308" width="3.453125" style="4" customWidth="1"/>
    <col min="12309" max="12309" width="1" style="4" customWidth="1"/>
    <col min="12310" max="12311" width="2.453125" style="4" customWidth="1"/>
    <col min="12312" max="12312" width="1.1796875" style="4" customWidth="1"/>
    <col min="12313" max="12313" width="2.453125" style="4" customWidth="1"/>
    <col min="12314" max="12314" width="2.26953125" style="4" customWidth="1"/>
    <col min="12315" max="12315" width="2.453125" style="4" customWidth="1"/>
    <col min="12316" max="12316" width="2" style="4" customWidth="1"/>
    <col min="12317" max="12318" width="2.453125" style="4" customWidth="1"/>
    <col min="12319" max="12319" width="1.7265625" style="4" customWidth="1"/>
    <col min="12320" max="12321" width="2.453125" style="4" customWidth="1"/>
    <col min="12322" max="12322" width="7.26953125" style="4" customWidth="1"/>
    <col min="12323" max="12544" width="11.45312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453125" style="4" customWidth="1"/>
    <col min="12563" max="12563" width="3" style="4" customWidth="1"/>
    <col min="12564" max="12564" width="3.453125" style="4" customWidth="1"/>
    <col min="12565" max="12565" width="1" style="4" customWidth="1"/>
    <col min="12566" max="12567" width="2.453125" style="4" customWidth="1"/>
    <col min="12568" max="12568" width="1.1796875" style="4" customWidth="1"/>
    <col min="12569" max="12569" width="2.453125" style="4" customWidth="1"/>
    <col min="12570" max="12570" width="2.26953125" style="4" customWidth="1"/>
    <col min="12571" max="12571" width="2.453125" style="4" customWidth="1"/>
    <col min="12572" max="12572" width="2" style="4" customWidth="1"/>
    <col min="12573" max="12574" width="2.453125" style="4" customWidth="1"/>
    <col min="12575" max="12575" width="1.7265625" style="4" customWidth="1"/>
    <col min="12576" max="12577" width="2.453125" style="4" customWidth="1"/>
    <col min="12578" max="12578" width="7.26953125" style="4" customWidth="1"/>
    <col min="12579" max="12800" width="11.45312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453125" style="4" customWidth="1"/>
    <col min="12819" max="12819" width="3" style="4" customWidth="1"/>
    <col min="12820" max="12820" width="3.453125" style="4" customWidth="1"/>
    <col min="12821" max="12821" width="1" style="4" customWidth="1"/>
    <col min="12822" max="12823" width="2.453125" style="4" customWidth="1"/>
    <col min="12824" max="12824" width="1.1796875" style="4" customWidth="1"/>
    <col min="12825" max="12825" width="2.453125" style="4" customWidth="1"/>
    <col min="12826" max="12826" width="2.26953125" style="4" customWidth="1"/>
    <col min="12827" max="12827" width="2.453125" style="4" customWidth="1"/>
    <col min="12828" max="12828" width="2" style="4" customWidth="1"/>
    <col min="12829" max="12830" width="2.453125" style="4" customWidth="1"/>
    <col min="12831" max="12831" width="1.7265625" style="4" customWidth="1"/>
    <col min="12832" max="12833" width="2.453125" style="4" customWidth="1"/>
    <col min="12834" max="12834" width="7.26953125" style="4" customWidth="1"/>
    <col min="12835" max="13056" width="11.45312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453125" style="4" customWidth="1"/>
    <col min="13075" max="13075" width="3" style="4" customWidth="1"/>
    <col min="13076" max="13076" width="3.453125" style="4" customWidth="1"/>
    <col min="13077" max="13077" width="1" style="4" customWidth="1"/>
    <col min="13078" max="13079" width="2.453125" style="4" customWidth="1"/>
    <col min="13080" max="13080" width="1.1796875" style="4" customWidth="1"/>
    <col min="13081" max="13081" width="2.453125" style="4" customWidth="1"/>
    <col min="13082" max="13082" width="2.26953125" style="4" customWidth="1"/>
    <col min="13083" max="13083" width="2.453125" style="4" customWidth="1"/>
    <col min="13084" max="13084" width="2" style="4" customWidth="1"/>
    <col min="13085" max="13086" width="2.453125" style="4" customWidth="1"/>
    <col min="13087" max="13087" width="1.7265625" style="4" customWidth="1"/>
    <col min="13088" max="13089" width="2.453125" style="4" customWidth="1"/>
    <col min="13090" max="13090" width="7.26953125" style="4" customWidth="1"/>
    <col min="13091" max="13312" width="11.45312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453125" style="4" customWidth="1"/>
    <col min="13331" max="13331" width="3" style="4" customWidth="1"/>
    <col min="13332" max="13332" width="3.453125" style="4" customWidth="1"/>
    <col min="13333" max="13333" width="1" style="4" customWidth="1"/>
    <col min="13334" max="13335" width="2.453125" style="4" customWidth="1"/>
    <col min="13336" max="13336" width="1.1796875" style="4" customWidth="1"/>
    <col min="13337" max="13337" width="2.453125" style="4" customWidth="1"/>
    <col min="13338" max="13338" width="2.26953125" style="4" customWidth="1"/>
    <col min="13339" max="13339" width="2.453125" style="4" customWidth="1"/>
    <col min="13340" max="13340" width="2" style="4" customWidth="1"/>
    <col min="13341" max="13342" width="2.453125" style="4" customWidth="1"/>
    <col min="13343" max="13343" width="1.7265625" style="4" customWidth="1"/>
    <col min="13344" max="13345" width="2.453125" style="4" customWidth="1"/>
    <col min="13346" max="13346" width="7.26953125" style="4" customWidth="1"/>
    <col min="13347" max="13568" width="11.45312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453125" style="4" customWidth="1"/>
    <col min="13587" max="13587" width="3" style="4" customWidth="1"/>
    <col min="13588" max="13588" width="3.453125" style="4" customWidth="1"/>
    <col min="13589" max="13589" width="1" style="4" customWidth="1"/>
    <col min="13590" max="13591" width="2.453125" style="4" customWidth="1"/>
    <col min="13592" max="13592" width="1.1796875" style="4" customWidth="1"/>
    <col min="13593" max="13593" width="2.453125" style="4" customWidth="1"/>
    <col min="13594" max="13594" width="2.26953125" style="4" customWidth="1"/>
    <col min="13595" max="13595" width="2.453125" style="4" customWidth="1"/>
    <col min="13596" max="13596" width="2" style="4" customWidth="1"/>
    <col min="13597" max="13598" width="2.453125" style="4" customWidth="1"/>
    <col min="13599" max="13599" width="1.7265625" style="4" customWidth="1"/>
    <col min="13600" max="13601" width="2.453125" style="4" customWidth="1"/>
    <col min="13602" max="13602" width="7.26953125" style="4" customWidth="1"/>
    <col min="13603" max="13824" width="11.45312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453125" style="4" customWidth="1"/>
    <col min="13843" max="13843" width="3" style="4" customWidth="1"/>
    <col min="13844" max="13844" width="3.453125" style="4" customWidth="1"/>
    <col min="13845" max="13845" width="1" style="4" customWidth="1"/>
    <col min="13846" max="13847" width="2.453125" style="4" customWidth="1"/>
    <col min="13848" max="13848" width="1.1796875" style="4" customWidth="1"/>
    <col min="13849" max="13849" width="2.453125" style="4" customWidth="1"/>
    <col min="13850" max="13850" width="2.26953125" style="4" customWidth="1"/>
    <col min="13851" max="13851" width="2.453125" style="4" customWidth="1"/>
    <col min="13852" max="13852" width="2" style="4" customWidth="1"/>
    <col min="13853" max="13854" width="2.453125" style="4" customWidth="1"/>
    <col min="13855" max="13855" width="1.7265625" style="4" customWidth="1"/>
    <col min="13856" max="13857" width="2.453125" style="4" customWidth="1"/>
    <col min="13858" max="13858" width="7.26953125" style="4" customWidth="1"/>
    <col min="13859" max="14080" width="11.45312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453125" style="4" customWidth="1"/>
    <col min="14099" max="14099" width="3" style="4" customWidth="1"/>
    <col min="14100" max="14100" width="3.453125" style="4" customWidth="1"/>
    <col min="14101" max="14101" width="1" style="4" customWidth="1"/>
    <col min="14102" max="14103" width="2.453125" style="4" customWidth="1"/>
    <col min="14104" max="14104" width="1.1796875" style="4" customWidth="1"/>
    <col min="14105" max="14105" width="2.453125" style="4" customWidth="1"/>
    <col min="14106" max="14106" width="2.26953125" style="4" customWidth="1"/>
    <col min="14107" max="14107" width="2.453125" style="4" customWidth="1"/>
    <col min="14108" max="14108" width="2" style="4" customWidth="1"/>
    <col min="14109" max="14110" width="2.453125" style="4" customWidth="1"/>
    <col min="14111" max="14111" width="1.7265625" style="4" customWidth="1"/>
    <col min="14112" max="14113" width="2.453125" style="4" customWidth="1"/>
    <col min="14114" max="14114" width="7.26953125" style="4" customWidth="1"/>
    <col min="14115" max="14336" width="11.45312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453125" style="4" customWidth="1"/>
    <col min="14355" max="14355" width="3" style="4" customWidth="1"/>
    <col min="14356" max="14356" width="3.453125" style="4" customWidth="1"/>
    <col min="14357" max="14357" width="1" style="4" customWidth="1"/>
    <col min="14358" max="14359" width="2.453125" style="4" customWidth="1"/>
    <col min="14360" max="14360" width="1.1796875" style="4" customWidth="1"/>
    <col min="14361" max="14361" width="2.453125" style="4" customWidth="1"/>
    <col min="14362" max="14362" width="2.26953125" style="4" customWidth="1"/>
    <col min="14363" max="14363" width="2.453125" style="4" customWidth="1"/>
    <col min="14364" max="14364" width="2" style="4" customWidth="1"/>
    <col min="14365" max="14366" width="2.453125" style="4" customWidth="1"/>
    <col min="14367" max="14367" width="1.7265625" style="4" customWidth="1"/>
    <col min="14368" max="14369" width="2.453125" style="4" customWidth="1"/>
    <col min="14370" max="14370" width="7.26953125" style="4" customWidth="1"/>
    <col min="14371" max="14592" width="11.45312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453125" style="4" customWidth="1"/>
    <col min="14611" max="14611" width="3" style="4" customWidth="1"/>
    <col min="14612" max="14612" width="3.453125" style="4" customWidth="1"/>
    <col min="14613" max="14613" width="1" style="4" customWidth="1"/>
    <col min="14614" max="14615" width="2.453125" style="4" customWidth="1"/>
    <col min="14616" max="14616" width="1.1796875" style="4" customWidth="1"/>
    <col min="14617" max="14617" width="2.453125" style="4" customWidth="1"/>
    <col min="14618" max="14618" width="2.26953125" style="4" customWidth="1"/>
    <col min="14619" max="14619" width="2.453125" style="4" customWidth="1"/>
    <col min="14620" max="14620" width="2" style="4" customWidth="1"/>
    <col min="14621" max="14622" width="2.453125" style="4" customWidth="1"/>
    <col min="14623" max="14623" width="1.7265625" style="4" customWidth="1"/>
    <col min="14624" max="14625" width="2.453125" style="4" customWidth="1"/>
    <col min="14626" max="14626" width="7.26953125" style="4" customWidth="1"/>
    <col min="14627" max="14848" width="11.45312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453125" style="4" customWidth="1"/>
    <col min="14867" max="14867" width="3" style="4" customWidth="1"/>
    <col min="14868" max="14868" width="3.453125" style="4" customWidth="1"/>
    <col min="14869" max="14869" width="1" style="4" customWidth="1"/>
    <col min="14870" max="14871" width="2.453125" style="4" customWidth="1"/>
    <col min="14872" max="14872" width="1.1796875" style="4" customWidth="1"/>
    <col min="14873" max="14873" width="2.453125" style="4" customWidth="1"/>
    <col min="14874" max="14874" width="2.26953125" style="4" customWidth="1"/>
    <col min="14875" max="14875" width="2.453125" style="4" customWidth="1"/>
    <col min="14876" max="14876" width="2" style="4" customWidth="1"/>
    <col min="14877" max="14878" width="2.453125" style="4" customWidth="1"/>
    <col min="14879" max="14879" width="1.7265625" style="4" customWidth="1"/>
    <col min="14880" max="14881" width="2.453125" style="4" customWidth="1"/>
    <col min="14882" max="14882" width="7.26953125" style="4" customWidth="1"/>
    <col min="14883" max="15104" width="11.45312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453125" style="4" customWidth="1"/>
    <col min="15123" max="15123" width="3" style="4" customWidth="1"/>
    <col min="15124" max="15124" width="3.453125" style="4" customWidth="1"/>
    <col min="15125" max="15125" width="1" style="4" customWidth="1"/>
    <col min="15126" max="15127" width="2.453125" style="4" customWidth="1"/>
    <col min="15128" max="15128" width="1.1796875" style="4" customWidth="1"/>
    <col min="15129" max="15129" width="2.453125" style="4" customWidth="1"/>
    <col min="15130" max="15130" width="2.26953125" style="4" customWidth="1"/>
    <col min="15131" max="15131" width="2.453125" style="4" customWidth="1"/>
    <col min="15132" max="15132" width="2" style="4" customWidth="1"/>
    <col min="15133" max="15134" width="2.453125" style="4" customWidth="1"/>
    <col min="15135" max="15135" width="1.7265625" style="4" customWidth="1"/>
    <col min="15136" max="15137" width="2.453125" style="4" customWidth="1"/>
    <col min="15138" max="15138" width="7.26953125" style="4" customWidth="1"/>
    <col min="15139" max="15360" width="11.45312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453125" style="4" customWidth="1"/>
    <col min="15379" max="15379" width="3" style="4" customWidth="1"/>
    <col min="15380" max="15380" width="3.453125" style="4" customWidth="1"/>
    <col min="15381" max="15381" width="1" style="4" customWidth="1"/>
    <col min="15382" max="15383" width="2.453125" style="4" customWidth="1"/>
    <col min="15384" max="15384" width="1.1796875" style="4" customWidth="1"/>
    <col min="15385" max="15385" width="2.453125" style="4" customWidth="1"/>
    <col min="15386" max="15386" width="2.26953125" style="4" customWidth="1"/>
    <col min="15387" max="15387" width="2.453125" style="4" customWidth="1"/>
    <col min="15388" max="15388" width="2" style="4" customWidth="1"/>
    <col min="15389" max="15390" width="2.453125" style="4" customWidth="1"/>
    <col min="15391" max="15391" width="1.7265625" style="4" customWidth="1"/>
    <col min="15392" max="15393" width="2.453125" style="4" customWidth="1"/>
    <col min="15394" max="15394" width="7.26953125" style="4" customWidth="1"/>
    <col min="15395" max="15616" width="11.45312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453125" style="4" customWidth="1"/>
    <col min="15635" max="15635" width="3" style="4" customWidth="1"/>
    <col min="15636" max="15636" width="3.453125" style="4" customWidth="1"/>
    <col min="15637" max="15637" width="1" style="4" customWidth="1"/>
    <col min="15638" max="15639" width="2.453125" style="4" customWidth="1"/>
    <col min="15640" max="15640" width="1.1796875" style="4" customWidth="1"/>
    <col min="15641" max="15641" width="2.453125" style="4" customWidth="1"/>
    <col min="15642" max="15642" width="2.26953125" style="4" customWidth="1"/>
    <col min="15643" max="15643" width="2.453125" style="4" customWidth="1"/>
    <col min="15644" max="15644" width="2" style="4" customWidth="1"/>
    <col min="15645" max="15646" width="2.453125" style="4" customWidth="1"/>
    <col min="15647" max="15647" width="1.7265625" style="4" customWidth="1"/>
    <col min="15648" max="15649" width="2.453125" style="4" customWidth="1"/>
    <col min="15650" max="15650" width="7.26953125" style="4" customWidth="1"/>
    <col min="15651" max="15872" width="11.45312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453125" style="4" customWidth="1"/>
    <col min="15891" max="15891" width="3" style="4" customWidth="1"/>
    <col min="15892" max="15892" width="3.453125" style="4" customWidth="1"/>
    <col min="15893" max="15893" width="1" style="4" customWidth="1"/>
    <col min="15894" max="15895" width="2.453125" style="4" customWidth="1"/>
    <col min="15896" max="15896" width="1.1796875" style="4" customWidth="1"/>
    <col min="15897" max="15897" width="2.453125" style="4" customWidth="1"/>
    <col min="15898" max="15898" width="2.26953125" style="4" customWidth="1"/>
    <col min="15899" max="15899" width="2.453125" style="4" customWidth="1"/>
    <col min="15900" max="15900" width="2" style="4" customWidth="1"/>
    <col min="15901" max="15902" width="2.453125" style="4" customWidth="1"/>
    <col min="15903" max="15903" width="1.7265625" style="4" customWidth="1"/>
    <col min="15904" max="15905" width="2.453125" style="4" customWidth="1"/>
    <col min="15906" max="15906" width="7.26953125" style="4" customWidth="1"/>
    <col min="15907" max="16128" width="11.45312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453125" style="4" customWidth="1"/>
    <col min="16147" max="16147" width="3" style="4" customWidth="1"/>
    <col min="16148" max="16148" width="3.453125" style="4" customWidth="1"/>
    <col min="16149" max="16149" width="1" style="4" customWidth="1"/>
    <col min="16150" max="16151" width="2.453125" style="4" customWidth="1"/>
    <col min="16152" max="16152" width="1.1796875" style="4" customWidth="1"/>
    <col min="16153" max="16153" width="2.453125" style="4" customWidth="1"/>
    <col min="16154" max="16154" width="2.26953125" style="4" customWidth="1"/>
    <col min="16155" max="16155" width="2.453125" style="4" customWidth="1"/>
    <col min="16156" max="16156" width="2" style="4" customWidth="1"/>
    <col min="16157" max="16158" width="2.453125" style="4" customWidth="1"/>
    <col min="16159" max="16159" width="1.7265625" style="4" customWidth="1"/>
    <col min="16160" max="16161" width="2.453125" style="4" customWidth="1"/>
    <col min="16162" max="16162" width="7.26953125" style="4" customWidth="1"/>
    <col min="16163" max="16384" width="11.453125" style="4"/>
  </cols>
  <sheetData>
    <row r="2" spans="2:34" ht="6.75" customHeight="1" x14ac:dyDescent="0.35">
      <c r="B2" s="259"/>
      <c r="C2" s="260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61"/>
      <c r="C3" s="262"/>
      <c r="D3" s="265" t="s">
        <v>0</v>
      </c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7"/>
      <c r="U3" s="268" t="s">
        <v>1</v>
      </c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70"/>
    </row>
    <row r="4" spans="2:34" ht="17.5" x14ac:dyDescent="0.35">
      <c r="B4" s="261"/>
      <c r="C4" s="262"/>
      <c r="D4" s="265" t="s">
        <v>2</v>
      </c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7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61"/>
      <c r="C5" s="262"/>
      <c r="D5" s="271" t="s">
        <v>3</v>
      </c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3"/>
      <c r="U5" s="274" t="s">
        <v>4</v>
      </c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6"/>
    </row>
    <row r="6" spans="2:34" ht="12" customHeight="1" x14ac:dyDescent="0.35">
      <c r="B6" s="261"/>
      <c r="C6" s="262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7" t="s">
        <v>5</v>
      </c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9"/>
    </row>
    <row r="7" spans="2:34" x14ac:dyDescent="0.35">
      <c r="B7" s="261"/>
      <c r="C7" s="262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80">
        <f>'[1]Form P2KB 01'!V7:X8</f>
        <v>2</v>
      </c>
      <c r="W7" s="269"/>
      <c r="X7" s="281"/>
      <c r="Y7" s="249">
        <f>'[1]Form P2KB 01'!Y7:AA8</f>
        <v>0</v>
      </c>
      <c r="Z7" s="250"/>
      <c r="AA7" s="251"/>
      <c r="AB7" s="249">
        <f>'[1]Form P2KB 01'!AB7:AD8</f>
        <v>1</v>
      </c>
      <c r="AC7" s="250"/>
      <c r="AD7" s="251"/>
      <c r="AE7" s="249">
        <f>'[1]Form P2KB 01'!AE7:AG8</f>
        <v>6</v>
      </c>
      <c r="AF7" s="250"/>
      <c r="AG7" s="251"/>
      <c r="AH7" s="14"/>
    </row>
    <row r="8" spans="2:34" ht="7.5" customHeight="1" x14ac:dyDescent="0.35">
      <c r="B8" s="261"/>
      <c r="C8" s="262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82"/>
      <c r="W8" s="283"/>
      <c r="X8" s="284"/>
      <c r="Y8" s="252"/>
      <c r="Z8" s="253"/>
      <c r="AA8" s="254"/>
      <c r="AB8" s="252"/>
      <c r="AC8" s="253"/>
      <c r="AD8" s="254"/>
      <c r="AE8" s="252"/>
      <c r="AF8" s="253"/>
      <c r="AG8" s="254"/>
      <c r="AH8" s="14"/>
    </row>
    <row r="9" spans="2:34" ht="12.75" customHeight="1" x14ac:dyDescent="0.35">
      <c r="B9" s="261"/>
      <c r="C9" s="262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55" t="s">
        <v>9</v>
      </c>
      <c r="W9" s="255"/>
      <c r="X9" s="15"/>
      <c r="Y9" s="255" t="s">
        <v>10</v>
      </c>
      <c r="Z9" s="255"/>
      <c r="AA9" s="15"/>
      <c r="AB9" s="6"/>
      <c r="AC9" s="256" t="s">
        <v>9</v>
      </c>
      <c r="AD9" s="256"/>
      <c r="AE9" s="6"/>
      <c r="AF9" s="256" t="s">
        <v>10</v>
      </c>
      <c r="AG9" s="256"/>
      <c r="AH9" s="7"/>
    </row>
    <row r="10" spans="2:34" ht="13.5" customHeight="1" x14ac:dyDescent="0.35">
      <c r="B10" s="261"/>
      <c r="C10" s="262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'[1]Form P2KB 01'!V10</f>
        <v>0</v>
      </c>
      <c r="W10" s="20">
        <f>'[1]Form P2KB 01'!W10</f>
        <v>1</v>
      </c>
      <c r="X10" s="21"/>
      <c r="Y10" s="20">
        <f>'[1]Form P2KB 01'!Y10</f>
        <v>1</v>
      </c>
      <c r="Z10" s="22">
        <f>'[1]Form P2KB 01'!Z10</f>
        <v>6</v>
      </c>
      <c r="AA10" s="257" t="s">
        <v>12</v>
      </c>
      <c r="AB10" s="258"/>
      <c r="AC10" s="20">
        <f>'[1]Form P2KB 01'!AC10</f>
        <v>0</v>
      </c>
      <c r="AD10" s="20">
        <f>'[1]Form P2KB 01'!AD10</f>
        <v>1</v>
      </c>
      <c r="AE10" s="21"/>
      <c r="AF10" s="20">
        <f>'[1]Form P2KB 01'!AF10</f>
        <v>1</v>
      </c>
      <c r="AG10" s="20">
        <f>'[1]Form P2KB 01'!AG10</f>
        <v>6</v>
      </c>
      <c r="AH10" s="7"/>
    </row>
    <row r="11" spans="2:34" ht="6" customHeight="1" x14ac:dyDescent="0.35">
      <c r="B11" s="263"/>
      <c r="C11" s="264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23" t="s">
        <v>13</v>
      </c>
      <c r="C12" s="224"/>
      <c r="D12" s="231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9"/>
      <c r="C13" s="230"/>
      <c r="D13" s="232"/>
      <c r="E13" s="26"/>
      <c r="F13" s="28">
        <f>'[1]Form P2KB 01'!F13</f>
        <v>0</v>
      </c>
      <c r="G13" s="28">
        <f>'[1]Form P2KB 01'!G13</f>
        <v>0</v>
      </c>
      <c r="H13" s="28">
        <f>'[1]Form P2KB 01'!H13</f>
        <v>0</v>
      </c>
      <c r="I13" s="29">
        <f>'[1]Form P2KB 01'!I13</f>
        <v>0</v>
      </c>
      <c r="J13" s="30"/>
      <c r="K13" s="29">
        <f>'[1]Form P2KB 01'!K13</f>
        <v>0</v>
      </c>
      <c r="L13" s="29">
        <f>'[1]Form P2KB 01'!L13</f>
        <v>0</v>
      </c>
      <c r="M13" s="29">
        <f>'[1]Form P2KB 01'!M13</f>
        <v>0</v>
      </c>
      <c r="N13" s="29">
        <f>'[1]Form P2KB 01'!N13</f>
        <v>0</v>
      </c>
      <c r="O13" s="29">
        <f>'[1]Form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23" t="s">
        <v>15</v>
      </c>
      <c r="C15" s="224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9"/>
      <c r="C16" s="230"/>
      <c r="D16" s="41" t="s">
        <v>14</v>
      </c>
      <c r="E16" s="42"/>
      <c r="F16" s="28">
        <f>'[1]Form P2KB 01'!F16</f>
        <v>1</v>
      </c>
      <c r="G16" s="28">
        <f>'[1]Form P2KB 01'!G16</f>
        <v>3</v>
      </c>
      <c r="H16" s="28">
        <f>'[1]Form P2KB 01'!H16</f>
        <v>4</v>
      </c>
      <c r="I16" s="43"/>
      <c r="J16" s="28">
        <f>'[1]Form P2KB 01'!J16</f>
        <v>2</v>
      </c>
      <c r="K16" s="28">
        <f>'[1]Form P2KB 01'!K16</f>
        <v>0</v>
      </c>
      <c r="L16" s="28">
        <f>'[1]Form P2KB 01'!L16</f>
        <v>0</v>
      </c>
      <c r="M16" s="28">
        <f>'[1]Form P2KB 01'!M16</f>
        <v>9</v>
      </c>
      <c r="N16" s="43"/>
      <c r="O16" s="28">
        <f>'[1]Form P2KB 01'!O16</f>
        <v>0</v>
      </c>
      <c r="P16" s="28">
        <f>'[1]Form P2KB 01'!P16</f>
        <v>0</v>
      </c>
      <c r="Q16" s="28">
        <f>'[1]Form P2KB 01'!Q16</f>
        <v>0</v>
      </c>
      <c r="R16" s="28">
        <f>'[1]Form P2KB 01'!R16</f>
        <v>2</v>
      </c>
      <c r="S16" s="43"/>
      <c r="T16" s="28">
        <f>'[1]Form P2KB 01'!T16</f>
        <v>0</v>
      </c>
      <c r="U16" s="242">
        <f>'[1]Form P2KB 01'!U16:V16</f>
        <v>2</v>
      </c>
      <c r="V16" s="243"/>
      <c r="W16" s="242">
        <f>'[1]Form P2KB 01'!W16:X16</f>
        <v>3</v>
      </c>
      <c r="X16" s="243"/>
      <c r="Y16" s="242">
        <f>'[1]Form P2KB 01'!Y16:Z16</f>
        <v>9</v>
      </c>
      <c r="Z16" s="243"/>
      <c r="AA16" s="242">
        <f>'[1]Form P2KB 01'!AA16:AB16</f>
        <v>5</v>
      </c>
      <c r="AB16" s="243"/>
      <c r="AC16" s="31"/>
      <c r="AD16" s="31"/>
      <c r="AE16" s="31"/>
      <c r="AF16" s="31"/>
      <c r="AG16" s="31"/>
      <c r="AH16" s="31"/>
    </row>
    <row r="17" spans="2:34" ht="6" customHeight="1" x14ac:dyDescent="0.35">
      <c r="B17" s="225"/>
      <c r="C17" s="226"/>
      <c r="D17" s="34"/>
      <c r="E17" s="45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23" t="s">
        <v>16</v>
      </c>
      <c r="C18" s="224"/>
      <c r="D18" s="41"/>
      <c r="E18" s="42"/>
      <c r="F18" s="227" t="str">
        <f>'[1]Form P2KB 01'!F18:AG19</f>
        <v>Okki Ramadian</v>
      </c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46"/>
    </row>
    <row r="19" spans="2:34" ht="15.5" x14ac:dyDescent="0.35">
      <c r="B19" s="225"/>
      <c r="C19" s="226"/>
      <c r="D19" s="34" t="s">
        <v>14</v>
      </c>
      <c r="E19" s="45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47"/>
    </row>
    <row r="20" spans="2:34" ht="6.75" customHeight="1" x14ac:dyDescent="0.35">
      <c r="B20" s="244" t="s">
        <v>17</v>
      </c>
      <c r="C20" s="245"/>
      <c r="D20" s="41"/>
      <c r="E20" s="42"/>
      <c r="F20" s="227" t="str">
        <f>'[1]Form P2KB 01'!F20:AH21</f>
        <v>Tangerang</v>
      </c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</row>
    <row r="21" spans="2:34" x14ac:dyDescent="0.35">
      <c r="B21" s="246"/>
      <c r="C21" s="247"/>
      <c r="D21" s="34" t="s">
        <v>14</v>
      </c>
      <c r="E21" s="45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</row>
    <row r="22" spans="2:34" ht="17.25" customHeight="1" x14ac:dyDescent="0.35">
      <c r="B22" s="32" t="s">
        <v>18</v>
      </c>
      <c r="C22" s="48"/>
      <c r="D22" s="34" t="s">
        <v>14</v>
      </c>
      <c r="E22" s="45"/>
      <c r="F22" s="248">
        <f>'[1]Form P2KB 01'!F22</f>
        <v>28369</v>
      </c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</row>
    <row r="23" spans="2:34" ht="5.25" customHeight="1" x14ac:dyDescent="0.35">
      <c r="B23" s="223" t="s">
        <v>19</v>
      </c>
      <c r="C23" s="224"/>
      <c r="D23" s="41"/>
      <c r="E23" s="42"/>
      <c r="F23" s="227" t="str">
        <f>'[1]Form P2KB 01'!F23:AH24</f>
        <v>Spesialis Penyakit Dalam</v>
      </c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</row>
    <row r="24" spans="2:34" x14ac:dyDescent="0.35">
      <c r="B24" s="225"/>
      <c r="C24" s="226"/>
      <c r="D24" s="34" t="s">
        <v>14</v>
      </c>
      <c r="E24" s="45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</row>
    <row r="25" spans="2:34" ht="6" customHeight="1" x14ac:dyDescent="0.35">
      <c r="B25" s="223" t="s">
        <v>20</v>
      </c>
      <c r="C25" s="224"/>
      <c r="D25" s="41"/>
      <c r="E25" s="42"/>
      <c r="F25" s="241">
        <v>44440</v>
      </c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</row>
    <row r="26" spans="2:34" ht="15" customHeight="1" x14ac:dyDescent="0.35">
      <c r="B26" s="225"/>
      <c r="C26" s="226"/>
      <c r="D26" s="34" t="s">
        <v>14</v>
      </c>
      <c r="E26" s="45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</row>
    <row r="27" spans="2:34" ht="5.25" customHeight="1" x14ac:dyDescent="0.35">
      <c r="B27" s="49"/>
      <c r="C27" s="50"/>
      <c r="D27" s="41"/>
      <c r="E27" s="42"/>
      <c r="F27" s="227" t="str">
        <f>'[1]Form P2KB 01'!F27:AG29</f>
        <v xml:space="preserve">Perumahan Raffles Hills Blok I 5 No 1 </v>
      </c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46"/>
    </row>
    <row r="28" spans="2:34" ht="13.5" customHeight="1" x14ac:dyDescent="0.35">
      <c r="B28" s="51" t="s">
        <v>21</v>
      </c>
      <c r="C28" s="52"/>
      <c r="D28" s="41" t="s">
        <v>14</v>
      </c>
      <c r="E28" s="42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46"/>
    </row>
    <row r="29" spans="2:34" ht="3" customHeight="1" x14ac:dyDescent="0.35">
      <c r="B29" s="32"/>
      <c r="C29" s="48"/>
      <c r="D29" s="34"/>
      <c r="E29" s="45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47"/>
    </row>
    <row r="30" spans="2:34" ht="19.5" customHeight="1" x14ac:dyDescent="0.35">
      <c r="B30" s="225" t="s">
        <v>22</v>
      </c>
      <c r="C30" s="226"/>
      <c r="D30" s="34" t="s">
        <v>14</v>
      </c>
      <c r="E30" s="45"/>
      <c r="F30" s="228" t="str">
        <f>'[1]Form P2KB 01'!F30:AG30</f>
        <v>Sukatani</v>
      </c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47"/>
    </row>
    <row r="31" spans="2:34" ht="4.5" customHeight="1" x14ac:dyDescent="0.35">
      <c r="B31" s="223" t="s">
        <v>23</v>
      </c>
      <c r="C31" s="224"/>
      <c r="D31" s="41"/>
      <c r="E31" s="42"/>
      <c r="F31" s="227" t="str">
        <f>'[1]Form P2KB 01'!F31:AH32</f>
        <v>Tapos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</row>
    <row r="32" spans="2:34" x14ac:dyDescent="0.35">
      <c r="B32" s="225"/>
      <c r="C32" s="226"/>
      <c r="D32" s="34" t="s">
        <v>14</v>
      </c>
      <c r="E32" s="45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</row>
    <row r="33" spans="2:34" ht="6" customHeight="1" x14ac:dyDescent="0.35">
      <c r="B33" s="223" t="s">
        <v>24</v>
      </c>
      <c r="C33" s="224"/>
      <c r="D33" s="41"/>
      <c r="E33" s="42"/>
      <c r="F33" s="227" t="str">
        <f>'[1]Form P2KB 01'!F33:AH34</f>
        <v>Depok</v>
      </c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</row>
    <row r="34" spans="2:34" x14ac:dyDescent="0.35">
      <c r="B34" s="225"/>
      <c r="C34" s="226"/>
      <c r="D34" s="34" t="s">
        <v>14</v>
      </c>
      <c r="E34" s="45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</row>
    <row r="35" spans="2:34" ht="5.25" customHeight="1" x14ac:dyDescent="0.35">
      <c r="B35" s="223" t="s">
        <v>25</v>
      </c>
      <c r="C35" s="224"/>
      <c r="D35" s="41"/>
      <c r="E35" s="42"/>
      <c r="F35" s="227" t="str">
        <f>'[1]Form P2KB 01'!F35:AH36</f>
        <v>Jawa Barat</v>
      </c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</row>
    <row r="36" spans="2:34" x14ac:dyDescent="0.35">
      <c r="B36" s="225"/>
      <c r="C36" s="226"/>
      <c r="D36" s="34" t="s">
        <v>14</v>
      </c>
      <c r="E36" s="45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</row>
    <row r="37" spans="2:34" ht="4.5" customHeight="1" x14ac:dyDescent="0.35">
      <c r="B37" s="223" t="s">
        <v>26</v>
      </c>
      <c r="C37" s="224"/>
      <c r="D37" s="41"/>
      <c r="E37" s="42"/>
      <c r="F37" s="227">
        <f>'[1]Form P2KB 01'!F37:AH38</f>
        <v>16454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</row>
    <row r="38" spans="2:34" x14ac:dyDescent="0.35">
      <c r="B38" s="225"/>
      <c r="C38" s="226"/>
      <c r="D38" s="34" t="s">
        <v>14</v>
      </c>
      <c r="E38" s="45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</row>
    <row r="39" spans="2:34" ht="5.25" customHeight="1" x14ac:dyDescent="0.35">
      <c r="B39" s="223" t="s">
        <v>27</v>
      </c>
      <c r="C39" s="224"/>
      <c r="D39" s="41"/>
      <c r="E39" s="42"/>
      <c r="F39" s="227" t="str">
        <f>'[1]Form P2KB 01'!F39:AH40</f>
        <v>0217547660</v>
      </c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</row>
    <row r="40" spans="2:34" x14ac:dyDescent="0.35">
      <c r="B40" s="225"/>
      <c r="C40" s="226"/>
      <c r="D40" s="34" t="s">
        <v>14</v>
      </c>
      <c r="E40" s="45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</row>
    <row r="41" spans="2:34" ht="6" customHeight="1" x14ac:dyDescent="0.35">
      <c r="B41" s="223" t="s">
        <v>28</v>
      </c>
      <c r="C41" s="224"/>
      <c r="D41" s="41"/>
      <c r="E41" s="42"/>
      <c r="F41" s="227">
        <f>'[1]Form P2KB 01'!F41:AH42</f>
        <v>0</v>
      </c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</row>
    <row r="42" spans="2:34" ht="15.75" customHeight="1" x14ac:dyDescent="0.35">
      <c r="B42" s="225"/>
      <c r="C42" s="226"/>
      <c r="D42" s="34" t="s">
        <v>14</v>
      </c>
      <c r="E42" s="45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</row>
    <row r="43" spans="2:34" ht="6" customHeight="1" x14ac:dyDescent="0.35">
      <c r="B43" s="223" t="s">
        <v>29</v>
      </c>
      <c r="C43" s="224"/>
      <c r="D43" s="41"/>
      <c r="E43" s="42"/>
      <c r="F43" s="227" t="str">
        <f>'[1]Form P2KB 01'!F43:AH44</f>
        <v>081211020120</v>
      </c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</row>
    <row r="44" spans="2:34" x14ac:dyDescent="0.35">
      <c r="B44" s="225"/>
      <c r="C44" s="226"/>
      <c r="D44" s="34" t="s">
        <v>14</v>
      </c>
      <c r="E44" s="45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</row>
    <row r="45" spans="2:34" ht="6" customHeight="1" x14ac:dyDescent="0.35">
      <c r="B45" s="223" t="s">
        <v>30</v>
      </c>
      <c r="C45" s="224"/>
      <c r="D45" s="231" t="s">
        <v>14</v>
      </c>
      <c r="E45" s="42"/>
      <c r="F45" s="227" t="str">
        <f>'[1]Form P2KB 01'!F45:AH47</f>
        <v>gusti_okki@yahoo.com</v>
      </c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</row>
    <row r="46" spans="2:34" x14ac:dyDescent="0.35">
      <c r="B46" s="229"/>
      <c r="C46" s="230"/>
      <c r="D46" s="232"/>
      <c r="E46" s="42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</row>
    <row r="47" spans="2:34" ht="6" customHeight="1" x14ac:dyDescent="0.35">
      <c r="B47" s="225"/>
      <c r="C47" s="226"/>
      <c r="D47" s="233"/>
      <c r="E47" s="54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</row>
    <row r="48" spans="2:34" ht="42.75" customHeight="1" x14ac:dyDescent="0.35">
      <c r="B48" s="235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7"/>
      <c r="AB48" s="238" t="s">
        <v>31</v>
      </c>
      <c r="AC48" s="239"/>
      <c r="AD48" s="239"/>
      <c r="AE48" s="239"/>
      <c r="AF48" s="239"/>
      <c r="AG48" s="239"/>
      <c r="AH48" s="240"/>
    </row>
    <row r="49" spans="2:34" ht="6" customHeight="1" x14ac:dyDescent="0.35">
      <c r="B49" s="55"/>
      <c r="C49" s="56"/>
      <c r="D49" s="56"/>
      <c r="E49" s="56"/>
      <c r="F49" s="57"/>
      <c r="G49" s="58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60"/>
      <c r="AA49" s="59"/>
      <c r="AB49" s="213">
        <f>[1]Profesional!I23+[1]Profesional!H50</f>
        <v>8</v>
      </c>
      <c r="AC49" s="214"/>
      <c r="AD49" s="214"/>
      <c r="AE49" s="214"/>
      <c r="AF49" s="214"/>
      <c r="AG49" s="214"/>
      <c r="AH49" s="215"/>
    </row>
    <row r="50" spans="2:34" ht="16.5" customHeight="1" x14ac:dyDescent="0.35">
      <c r="B50" s="61" t="s">
        <v>32</v>
      </c>
      <c r="C50" s="222" t="s">
        <v>33</v>
      </c>
      <c r="D50" s="205"/>
      <c r="E50" s="205"/>
      <c r="F50" s="206"/>
      <c r="G50" s="62">
        <v>1</v>
      </c>
      <c r="H50" s="63" t="s">
        <v>34</v>
      </c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59"/>
      <c r="AA50" s="65"/>
      <c r="AB50" s="216"/>
      <c r="AC50" s="217"/>
      <c r="AD50" s="217"/>
      <c r="AE50" s="217"/>
      <c r="AF50" s="217"/>
      <c r="AG50" s="217"/>
      <c r="AH50" s="218"/>
    </row>
    <row r="51" spans="2:34" ht="15.75" customHeight="1" x14ac:dyDescent="0.35">
      <c r="B51" s="67"/>
      <c r="C51" s="222" t="s">
        <v>35</v>
      </c>
      <c r="D51" s="205"/>
      <c r="E51" s="205"/>
      <c r="F51" s="206"/>
      <c r="G51" s="68"/>
      <c r="H51" s="69" t="s">
        <v>36</v>
      </c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1"/>
      <c r="AA51" s="72"/>
      <c r="AB51" s="219"/>
      <c r="AC51" s="220"/>
      <c r="AD51" s="220"/>
      <c r="AE51" s="220"/>
      <c r="AF51" s="220"/>
      <c r="AG51" s="220"/>
      <c r="AH51" s="221"/>
    </row>
    <row r="52" spans="2:34" ht="20.25" customHeight="1" x14ac:dyDescent="0.35">
      <c r="B52" s="74"/>
      <c r="C52" s="204"/>
      <c r="D52" s="205"/>
      <c r="E52" s="205"/>
      <c r="F52" s="206"/>
      <c r="G52" s="75">
        <v>2</v>
      </c>
      <c r="H52" s="76" t="s">
        <v>37</v>
      </c>
      <c r="I52" s="77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9"/>
      <c r="AA52" s="80"/>
      <c r="AB52" s="170">
        <f>[1]Profesional!H78</f>
        <v>2</v>
      </c>
      <c r="AC52" s="171"/>
      <c r="AD52" s="171"/>
      <c r="AE52" s="171"/>
      <c r="AF52" s="171"/>
      <c r="AG52" s="171"/>
      <c r="AH52" s="172"/>
    </row>
    <row r="53" spans="2:34" ht="20.25" customHeight="1" x14ac:dyDescent="0.35">
      <c r="B53" s="74"/>
      <c r="C53" s="204"/>
      <c r="D53" s="205"/>
      <c r="E53" s="205"/>
      <c r="F53" s="206"/>
      <c r="G53" s="81">
        <v>3</v>
      </c>
      <c r="H53" s="76" t="s">
        <v>38</v>
      </c>
      <c r="I53" s="77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82"/>
      <c r="V53" s="82"/>
      <c r="W53" s="82"/>
      <c r="X53" s="82"/>
      <c r="Y53" s="82"/>
      <c r="Z53" s="79"/>
      <c r="AA53" s="80"/>
      <c r="AB53" s="170">
        <f>[1]Profesional!I120</f>
        <v>0</v>
      </c>
      <c r="AC53" s="171"/>
      <c r="AD53" s="171"/>
      <c r="AE53" s="171"/>
      <c r="AF53" s="171"/>
      <c r="AG53" s="171"/>
      <c r="AH53" s="172"/>
    </row>
    <row r="54" spans="2:34" ht="20.25" customHeight="1" x14ac:dyDescent="0.35">
      <c r="B54" s="74"/>
      <c r="C54" s="83"/>
      <c r="D54" s="84"/>
      <c r="E54" s="84"/>
      <c r="F54" s="85"/>
      <c r="G54" s="81">
        <v>4</v>
      </c>
      <c r="H54" s="86" t="s">
        <v>39</v>
      </c>
      <c r="I54" s="77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82"/>
      <c r="V54" s="82"/>
      <c r="W54" s="82"/>
      <c r="X54" s="82"/>
      <c r="Y54" s="82"/>
      <c r="Z54" s="79"/>
      <c r="AA54" s="80"/>
      <c r="AB54" s="170">
        <f>[1]Profesional!G137+[1]Profesional!G167+[1]Profesional!G183+[1]Profesional!H200</f>
        <v>45</v>
      </c>
      <c r="AC54" s="171"/>
      <c r="AD54" s="171"/>
      <c r="AE54" s="171"/>
      <c r="AF54" s="171"/>
      <c r="AG54" s="171"/>
      <c r="AH54" s="172"/>
    </row>
    <row r="55" spans="2:34" ht="17.25" customHeight="1" x14ac:dyDescent="0.35">
      <c r="B55" s="74"/>
      <c r="C55" s="204"/>
      <c r="D55" s="205"/>
      <c r="E55" s="205"/>
      <c r="F55" s="206"/>
      <c r="G55" s="173">
        <v>5</v>
      </c>
      <c r="H55" s="187" t="s">
        <v>40</v>
      </c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9"/>
      <c r="AB55" s="207">
        <f>SUM(AB49:AH54)</f>
        <v>55</v>
      </c>
      <c r="AC55" s="208"/>
      <c r="AD55" s="208"/>
      <c r="AE55" s="208"/>
      <c r="AF55" s="208"/>
      <c r="AG55" s="208"/>
      <c r="AH55" s="209"/>
    </row>
    <row r="56" spans="2:34" ht="3.75" customHeight="1" x14ac:dyDescent="0.35">
      <c r="B56" s="87"/>
      <c r="C56" s="88"/>
      <c r="D56" s="88"/>
      <c r="E56" s="88"/>
      <c r="F56" s="89"/>
      <c r="G56" s="174"/>
      <c r="H56" s="190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2"/>
      <c r="AB56" s="210"/>
      <c r="AC56" s="211"/>
      <c r="AD56" s="211"/>
      <c r="AE56" s="211"/>
      <c r="AF56" s="211"/>
      <c r="AG56" s="211"/>
      <c r="AH56" s="212"/>
    </row>
    <row r="57" spans="2:34" ht="6" customHeight="1" x14ac:dyDescent="0.35">
      <c r="B57" s="55"/>
      <c r="C57" s="56"/>
      <c r="D57" s="56"/>
      <c r="E57" s="56"/>
      <c r="F57" s="57"/>
      <c r="G57" s="90"/>
      <c r="H57" s="91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3"/>
      <c r="AB57" s="170">
        <f>[1]Pembelajaran!H17</f>
        <v>62</v>
      </c>
      <c r="AC57" s="171"/>
      <c r="AD57" s="171"/>
      <c r="AE57" s="171"/>
      <c r="AF57" s="171"/>
      <c r="AG57" s="171"/>
      <c r="AH57" s="172"/>
    </row>
    <row r="58" spans="2:34" ht="20.25" customHeight="1" x14ac:dyDescent="0.35">
      <c r="B58" s="94" t="s">
        <v>41</v>
      </c>
      <c r="C58" s="95" t="s">
        <v>33</v>
      </c>
      <c r="D58" s="96"/>
      <c r="E58" s="96"/>
      <c r="F58" s="97"/>
      <c r="G58" s="68">
        <v>6</v>
      </c>
      <c r="H58" s="98" t="s">
        <v>42</v>
      </c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170"/>
      <c r="AC58" s="171"/>
      <c r="AD58" s="171"/>
      <c r="AE58" s="171"/>
      <c r="AF58" s="171"/>
      <c r="AG58" s="171"/>
      <c r="AH58" s="172"/>
    </row>
    <row r="59" spans="2:34" ht="20.25" customHeight="1" x14ac:dyDescent="0.35">
      <c r="B59" s="101"/>
      <c r="C59" s="95" t="s">
        <v>43</v>
      </c>
      <c r="D59" s="96"/>
      <c r="E59" s="96"/>
      <c r="F59" s="97"/>
      <c r="G59" s="75">
        <v>7</v>
      </c>
      <c r="H59" s="86" t="s">
        <v>44</v>
      </c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3"/>
      <c r="AB59" s="170">
        <f>[1]Pembelajaran!G82+[1]Pembelajaran!G118</f>
        <v>0</v>
      </c>
      <c r="AC59" s="171"/>
      <c r="AD59" s="171"/>
      <c r="AE59" s="171"/>
      <c r="AF59" s="171"/>
      <c r="AG59" s="171"/>
      <c r="AH59" s="172"/>
    </row>
    <row r="60" spans="2:34" ht="18.75" customHeight="1" x14ac:dyDescent="0.35">
      <c r="B60" s="104"/>
      <c r="C60" s="96"/>
      <c r="D60" s="96"/>
      <c r="E60" s="96"/>
      <c r="F60" s="97"/>
      <c r="G60" s="173">
        <v>8</v>
      </c>
      <c r="H60" s="187" t="s">
        <v>45</v>
      </c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9"/>
      <c r="AB60" s="194">
        <f>SUM(AB57:AH59)</f>
        <v>62</v>
      </c>
      <c r="AC60" s="195"/>
      <c r="AD60" s="195"/>
      <c r="AE60" s="195"/>
      <c r="AF60" s="195"/>
      <c r="AG60" s="195"/>
      <c r="AH60" s="196"/>
    </row>
    <row r="61" spans="2:34" ht="3.75" customHeight="1" x14ac:dyDescent="0.35">
      <c r="B61" s="87"/>
      <c r="C61" s="105"/>
      <c r="D61" s="105"/>
      <c r="E61" s="105"/>
      <c r="F61" s="106"/>
      <c r="G61" s="174"/>
      <c r="H61" s="190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2"/>
      <c r="AB61" s="194"/>
      <c r="AC61" s="195"/>
      <c r="AD61" s="195"/>
      <c r="AE61" s="195"/>
      <c r="AF61" s="195"/>
      <c r="AG61" s="195"/>
      <c r="AH61" s="196"/>
    </row>
    <row r="62" spans="2:34" ht="4.5" customHeight="1" x14ac:dyDescent="0.35">
      <c r="B62" s="55"/>
      <c r="C62" s="56"/>
      <c r="D62" s="56"/>
      <c r="E62" s="56"/>
      <c r="F62" s="57"/>
      <c r="G62" s="165">
        <v>9</v>
      </c>
      <c r="H62" s="197" t="s">
        <v>46</v>
      </c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9"/>
      <c r="AB62" s="203">
        <f>'[1]Pengabdian Masy-Profesi'!I26</f>
        <v>0</v>
      </c>
      <c r="AC62" s="171"/>
      <c r="AD62" s="171"/>
      <c r="AE62" s="171"/>
      <c r="AF62" s="171"/>
      <c r="AG62" s="171"/>
      <c r="AH62" s="172"/>
    </row>
    <row r="63" spans="2:34" ht="16.5" customHeight="1" x14ac:dyDescent="0.35">
      <c r="B63" s="94" t="s">
        <v>47</v>
      </c>
      <c r="C63" s="95" t="s">
        <v>48</v>
      </c>
      <c r="D63" s="96"/>
      <c r="E63" s="96"/>
      <c r="F63" s="97"/>
      <c r="G63" s="166"/>
      <c r="H63" s="200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2"/>
      <c r="AB63" s="170"/>
      <c r="AC63" s="171"/>
      <c r="AD63" s="171"/>
      <c r="AE63" s="171"/>
      <c r="AF63" s="171"/>
      <c r="AG63" s="171"/>
      <c r="AH63" s="172"/>
    </row>
    <row r="64" spans="2:34" ht="18.75" customHeight="1" x14ac:dyDescent="0.35">
      <c r="B64" s="109"/>
      <c r="C64" s="95" t="s">
        <v>49</v>
      </c>
      <c r="D64" s="96"/>
      <c r="E64" s="96"/>
      <c r="F64" s="97"/>
      <c r="G64" s="75">
        <v>10</v>
      </c>
      <c r="H64" s="86" t="s">
        <v>50</v>
      </c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3"/>
      <c r="AB64" s="170">
        <f>'[1]Pengabdian Masy-Profesi'!H54</f>
        <v>0</v>
      </c>
      <c r="AC64" s="171"/>
      <c r="AD64" s="171"/>
      <c r="AE64" s="171"/>
      <c r="AF64" s="171"/>
      <c r="AG64" s="171"/>
      <c r="AH64" s="172"/>
    </row>
    <row r="65" spans="2:34" ht="20.25" customHeight="1" x14ac:dyDescent="0.35">
      <c r="B65" s="109"/>
      <c r="C65" s="95" t="s">
        <v>51</v>
      </c>
      <c r="D65" s="96"/>
      <c r="E65" s="96"/>
      <c r="F65" s="97"/>
      <c r="G65" s="75">
        <v>11</v>
      </c>
      <c r="H65" s="86" t="s">
        <v>52</v>
      </c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3"/>
      <c r="AB65" s="170">
        <f>'[1]Pengabdian Masy-Profesi'!G89</f>
        <v>2</v>
      </c>
      <c r="AC65" s="171"/>
      <c r="AD65" s="171"/>
      <c r="AE65" s="171"/>
      <c r="AF65" s="171"/>
      <c r="AG65" s="171"/>
      <c r="AH65" s="172"/>
    </row>
    <row r="66" spans="2:34" ht="20.25" customHeight="1" x14ac:dyDescent="0.35">
      <c r="B66" s="104"/>
      <c r="C66" s="110"/>
      <c r="D66" s="96"/>
      <c r="E66" s="96"/>
      <c r="F66" s="97"/>
      <c r="G66" s="75">
        <v>12</v>
      </c>
      <c r="H66" s="86" t="s">
        <v>53</v>
      </c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3"/>
      <c r="AB66" s="170">
        <f>'[1]Pengabdian Masy-Profesi'!G125</f>
        <v>0</v>
      </c>
      <c r="AC66" s="171"/>
      <c r="AD66" s="171"/>
      <c r="AE66" s="171"/>
      <c r="AF66" s="171"/>
      <c r="AG66" s="171"/>
      <c r="AH66" s="172"/>
    </row>
    <row r="67" spans="2:34" ht="15" customHeight="1" x14ac:dyDescent="0.35">
      <c r="B67" s="111"/>
      <c r="C67" s="96"/>
      <c r="D67" s="96"/>
      <c r="E67" s="96"/>
      <c r="F67" s="97"/>
      <c r="G67" s="173">
        <v>13</v>
      </c>
      <c r="H67" s="187" t="s">
        <v>54</v>
      </c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9"/>
      <c r="AB67" s="193">
        <f>SUM(AB62:AH66)</f>
        <v>2</v>
      </c>
      <c r="AC67" s="179"/>
      <c r="AD67" s="179"/>
      <c r="AE67" s="179"/>
      <c r="AF67" s="179"/>
      <c r="AG67" s="179"/>
      <c r="AH67" s="180"/>
    </row>
    <row r="68" spans="2:34" ht="3.75" customHeight="1" x14ac:dyDescent="0.35">
      <c r="B68" s="87"/>
      <c r="C68" s="105"/>
      <c r="D68" s="105"/>
      <c r="E68" s="105"/>
      <c r="F68" s="106"/>
      <c r="G68" s="174"/>
      <c r="H68" s="190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2"/>
      <c r="AB68" s="178"/>
      <c r="AC68" s="179"/>
      <c r="AD68" s="179"/>
      <c r="AE68" s="179"/>
      <c r="AF68" s="179"/>
      <c r="AG68" s="179"/>
      <c r="AH68" s="180"/>
    </row>
    <row r="69" spans="2:34" ht="20.25" customHeight="1" x14ac:dyDescent="0.35">
      <c r="B69" s="112" t="s">
        <v>55</v>
      </c>
      <c r="C69" s="113" t="s">
        <v>48</v>
      </c>
      <c r="D69" s="56"/>
      <c r="E69" s="56"/>
      <c r="F69" s="57"/>
      <c r="G69" s="75">
        <v>14</v>
      </c>
      <c r="H69" s="86" t="s">
        <v>56</v>
      </c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02"/>
      <c r="AA69" s="103"/>
      <c r="AB69" s="170">
        <f>'[1]Publikasi '!J17</f>
        <v>0</v>
      </c>
      <c r="AC69" s="171"/>
      <c r="AD69" s="171"/>
      <c r="AE69" s="171"/>
      <c r="AF69" s="171"/>
      <c r="AG69" s="171"/>
      <c r="AH69" s="172"/>
    </row>
    <row r="70" spans="2:34" ht="20.25" customHeight="1" x14ac:dyDescent="0.35">
      <c r="B70" s="109"/>
      <c r="C70" s="95" t="s">
        <v>57</v>
      </c>
      <c r="D70" s="96"/>
      <c r="E70" s="96"/>
      <c r="F70" s="97"/>
      <c r="G70" s="75">
        <v>15</v>
      </c>
      <c r="H70" s="86" t="s">
        <v>58</v>
      </c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02"/>
      <c r="AA70" s="103"/>
      <c r="AB70" s="170">
        <f>'[1]Publikasi '!I45</f>
        <v>0</v>
      </c>
      <c r="AC70" s="171"/>
      <c r="AD70" s="171"/>
      <c r="AE70" s="171"/>
      <c r="AF70" s="171"/>
      <c r="AG70" s="171"/>
      <c r="AH70" s="172"/>
    </row>
    <row r="71" spans="2:34" ht="20.25" customHeight="1" x14ac:dyDescent="0.35">
      <c r="B71" s="111"/>
      <c r="C71" s="110"/>
      <c r="D71" s="96"/>
      <c r="E71" s="96"/>
      <c r="F71" s="97"/>
      <c r="G71" s="75">
        <v>16</v>
      </c>
      <c r="H71" s="86" t="s">
        <v>59</v>
      </c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02"/>
      <c r="AA71" s="103"/>
      <c r="AB71" s="170">
        <f>'[1]Publikasi '!I61</f>
        <v>0</v>
      </c>
      <c r="AC71" s="171"/>
      <c r="AD71" s="171"/>
      <c r="AE71" s="171"/>
      <c r="AF71" s="171"/>
      <c r="AG71" s="171"/>
      <c r="AH71" s="172"/>
    </row>
    <row r="72" spans="2:34" ht="20.25" customHeight="1" x14ac:dyDescent="0.35">
      <c r="B72" s="111"/>
      <c r="C72" s="110"/>
      <c r="D72" s="96"/>
      <c r="E72" s="96"/>
      <c r="F72" s="97"/>
      <c r="G72" s="75">
        <v>17</v>
      </c>
      <c r="H72" s="86" t="s">
        <v>60</v>
      </c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02"/>
      <c r="AA72" s="103"/>
      <c r="AB72" s="170">
        <f>'[1]Publikasi '!G83</f>
        <v>0</v>
      </c>
      <c r="AC72" s="171"/>
      <c r="AD72" s="171"/>
      <c r="AE72" s="171"/>
      <c r="AF72" s="171"/>
      <c r="AG72" s="171"/>
      <c r="AH72" s="172"/>
    </row>
    <row r="73" spans="2:34" ht="16.5" customHeight="1" x14ac:dyDescent="0.35">
      <c r="B73" s="111"/>
      <c r="C73" s="110"/>
      <c r="D73" s="96"/>
      <c r="E73" s="96"/>
      <c r="F73" s="97"/>
      <c r="G73" s="115">
        <v>18</v>
      </c>
      <c r="H73" s="116" t="s">
        <v>61</v>
      </c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8"/>
      <c r="AA73" s="119"/>
      <c r="AB73" s="170">
        <f>'[1]Publikasi '!F100+'[1]Publikasi '!F118+'[1]Publikasi '!F136+'[1]Publikasi '!G154</f>
        <v>0</v>
      </c>
      <c r="AC73" s="171"/>
      <c r="AD73" s="171"/>
      <c r="AE73" s="171"/>
      <c r="AF73" s="171"/>
      <c r="AG73" s="171"/>
      <c r="AH73" s="172"/>
    </row>
    <row r="74" spans="2:34" ht="18" customHeight="1" x14ac:dyDescent="0.35">
      <c r="B74" s="104"/>
      <c r="C74" s="96"/>
      <c r="D74" s="96"/>
      <c r="E74" s="96"/>
      <c r="F74" s="97"/>
      <c r="G74" s="68"/>
      <c r="H74" s="98" t="s">
        <v>62</v>
      </c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99"/>
      <c r="AA74" s="100"/>
      <c r="AB74" s="170"/>
      <c r="AC74" s="171"/>
      <c r="AD74" s="171"/>
      <c r="AE74" s="171"/>
      <c r="AF74" s="171"/>
      <c r="AG74" s="171"/>
      <c r="AH74" s="172"/>
    </row>
    <row r="75" spans="2:34" ht="16.5" customHeight="1" x14ac:dyDescent="0.35">
      <c r="B75" s="104"/>
      <c r="C75" s="96"/>
      <c r="D75" s="96"/>
      <c r="E75" s="96"/>
      <c r="F75" s="97"/>
      <c r="G75" s="173">
        <v>19</v>
      </c>
      <c r="H75" s="175" t="s">
        <v>63</v>
      </c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7"/>
      <c r="AB75" s="181">
        <f>SUM(AB69:AH74)</f>
        <v>0</v>
      </c>
      <c r="AC75" s="182"/>
      <c r="AD75" s="182"/>
      <c r="AE75" s="182"/>
      <c r="AF75" s="182"/>
      <c r="AG75" s="182"/>
      <c r="AH75" s="183"/>
    </row>
    <row r="76" spans="2:34" ht="6" customHeight="1" x14ac:dyDescent="0.35">
      <c r="B76" s="87"/>
      <c r="C76" s="105"/>
      <c r="D76" s="105"/>
      <c r="E76" s="105"/>
      <c r="F76" s="106"/>
      <c r="G76" s="174"/>
      <c r="H76" s="175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7"/>
      <c r="AB76" s="184"/>
      <c r="AC76" s="185"/>
      <c r="AD76" s="185"/>
      <c r="AE76" s="185"/>
      <c r="AF76" s="185"/>
      <c r="AG76" s="185"/>
      <c r="AH76" s="186"/>
    </row>
    <row r="77" spans="2:34" ht="6" customHeight="1" x14ac:dyDescent="0.35">
      <c r="B77" s="104"/>
      <c r="C77" s="96"/>
      <c r="D77" s="96"/>
      <c r="E77" s="96"/>
      <c r="F77" s="97"/>
      <c r="G77" s="165">
        <v>20</v>
      </c>
      <c r="H77" s="167" t="s">
        <v>64</v>
      </c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9"/>
      <c r="AB77" s="170">
        <f>'[1]Pengembangan Ilmu'!G18</f>
        <v>0</v>
      </c>
      <c r="AC77" s="171"/>
      <c r="AD77" s="171"/>
      <c r="AE77" s="171"/>
      <c r="AF77" s="171"/>
      <c r="AG77" s="171"/>
      <c r="AH77" s="172"/>
    </row>
    <row r="78" spans="2:34" ht="16.5" customHeight="1" x14ac:dyDescent="0.35">
      <c r="B78" s="123" t="s">
        <v>65</v>
      </c>
      <c r="C78" s="110" t="s">
        <v>33</v>
      </c>
      <c r="D78" s="110"/>
      <c r="E78" s="110"/>
      <c r="F78" s="124"/>
      <c r="G78" s="166"/>
      <c r="H78" s="167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9"/>
      <c r="AB78" s="170"/>
      <c r="AC78" s="171"/>
      <c r="AD78" s="171"/>
      <c r="AE78" s="171"/>
      <c r="AF78" s="171"/>
      <c r="AG78" s="171"/>
      <c r="AH78" s="172"/>
    </row>
    <row r="79" spans="2:34" ht="20.25" customHeight="1" x14ac:dyDescent="0.35">
      <c r="B79" s="125"/>
      <c r="C79" s="110" t="s">
        <v>66</v>
      </c>
      <c r="D79" s="110"/>
      <c r="E79" s="110"/>
      <c r="F79" s="124"/>
      <c r="G79" s="75">
        <v>21</v>
      </c>
      <c r="H79" s="86" t="s">
        <v>67</v>
      </c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3"/>
      <c r="AB79" s="170">
        <f>'[1]Pengembangan Ilmu'!H44</f>
        <v>0</v>
      </c>
      <c r="AC79" s="171"/>
      <c r="AD79" s="171"/>
      <c r="AE79" s="171"/>
      <c r="AF79" s="171"/>
      <c r="AG79" s="171"/>
      <c r="AH79" s="172"/>
    </row>
    <row r="80" spans="2:34" ht="17.25" customHeight="1" x14ac:dyDescent="0.35">
      <c r="B80" s="125"/>
      <c r="C80" s="110" t="s">
        <v>68</v>
      </c>
      <c r="D80" s="110"/>
      <c r="E80" s="110"/>
      <c r="F80" s="124"/>
      <c r="G80" s="173">
        <v>22</v>
      </c>
      <c r="H80" s="175" t="s">
        <v>69</v>
      </c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7"/>
      <c r="AB80" s="178">
        <f>SUM(AB77:AH79)</f>
        <v>0</v>
      </c>
      <c r="AC80" s="179"/>
      <c r="AD80" s="179"/>
      <c r="AE80" s="179"/>
      <c r="AF80" s="179"/>
      <c r="AG80" s="179"/>
      <c r="AH80" s="180"/>
    </row>
    <row r="81" spans="2:34" ht="6" customHeight="1" x14ac:dyDescent="0.35">
      <c r="B81" s="126"/>
      <c r="C81" s="127"/>
      <c r="D81" s="127"/>
      <c r="E81" s="127"/>
      <c r="F81" s="128"/>
      <c r="G81" s="174"/>
      <c r="H81" s="175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7"/>
      <c r="AB81" s="178"/>
      <c r="AC81" s="179"/>
      <c r="AD81" s="179"/>
      <c r="AE81" s="179"/>
      <c r="AF81" s="179"/>
      <c r="AG81" s="179"/>
      <c r="AH81" s="180"/>
    </row>
    <row r="82" spans="2:34" ht="6" customHeight="1" x14ac:dyDescent="0.35">
      <c r="B82" s="74"/>
      <c r="C82" s="129"/>
      <c r="D82" s="96"/>
      <c r="E82" s="96"/>
      <c r="F82" s="97"/>
      <c r="G82" s="13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31"/>
    </row>
    <row r="83" spans="2:34" ht="15.75" customHeight="1" x14ac:dyDescent="0.35">
      <c r="B83" s="101" t="s">
        <v>70</v>
      </c>
      <c r="C83" s="95" t="s">
        <v>71</v>
      </c>
      <c r="D83" s="96"/>
      <c r="E83" s="96"/>
      <c r="F83" s="97"/>
      <c r="G83" s="157" t="s">
        <v>72</v>
      </c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9"/>
    </row>
    <row r="84" spans="2:34" ht="15" customHeight="1" x14ac:dyDescent="0.35">
      <c r="B84" s="104"/>
      <c r="C84" s="129" t="s">
        <v>73</v>
      </c>
      <c r="D84" s="96"/>
      <c r="E84" s="96"/>
      <c r="F84" s="97"/>
      <c r="G84" s="157" t="s">
        <v>74</v>
      </c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9"/>
    </row>
    <row r="85" spans="2:34" ht="15.75" customHeight="1" x14ac:dyDescent="0.35">
      <c r="B85" s="104"/>
      <c r="C85" s="96"/>
      <c r="D85" s="96"/>
      <c r="E85" s="96"/>
      <c r="F85" s="97"/>
      <c r="G85" s="157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9"/>
    </row>
    <row r="86" spans="2:34" ht="15" customHeight="1" x14ac:dyDescent="0.35">
      <c r="B86" s="104"/>
      <c r="C86" s="96"/>
      <c r="D86" s="96"/>
      <c r="E86" s="96"/>
      <c r="F86" s="97"/>
      <c r="G86" s="157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9"/>
    </row>
    <row r="87" spans="2:34" ht="6" customHeight="1" x14ac:dyDescent="0.35">
      <c r="B87" s="104"/>
      <c r="C87" s="96"/>
      <c r="D87" s="96"/>
      <c r="E87" s="96"/>
      <c r="F87" s="97"/>
      <c r="G87" s="132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4"/>
    </row>
    <row r="88" spans="2:34" ht="15" customHeight="1" x14ac:dyDescent="0.35">
      <c r="B88" s="104"/>
      <c r="C88" s="96"/>
      <c r="D88" s="96"/>
      <c r="E88" s="96"/>
      <c r="F88" s="97"/>
      <c r="G88" s="160" t="s">
        <v>90</v>
      </c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2"/>
    </row>
    <row r="89" spans="2:34" ht="8.25" customHeight="1" x14ac:dyDescent="0.35">
      <c r="B89" s="104"/>
      <c r="C89" s="96"/>
      <c r="D89" s="96"/>
      <c r="E89" s="96"/>
      <c r="F89" s="97"/>
      <c r="G89" s="135"/>
      <c r="H89" s="136"/>
      <c r="I89" s="136"/>
      <c r="J89" s="136"/>
      <c r="K89" s="136"/>
      <c r="L89" s="136"/>
      <c r="M89" s="136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36"/>
      <c r="Y89" s="163"/>
      <c r="Z89" s="163"/>
      <c r="AA89" s="163"/>
      <c r="AB89" s="163"/>
      <c r="AC89" s="163"/>
      <c r="AD89" s="163"/>
      <c r="AE89" s="163"/>
      <c r="AF89" s="163"/>
      <c r="AG89" s="163"/>
      <c r="AH89" s="164"/>
    </row>
    <row r="90" spans="2:34" ht="18" customHeight="1" x14ac:dyDescent="0.35">
      <c r="B90" s="104"/>
      <c r="C90" s="96"/>
      <c r="D90" s="96"/>
      <c r="E90" s="96"/>
      <c r="F90" s="97"/>
      <c r="G90" s="135" t="s">
        <v>76</v>
      </c>
      <c r="H90" s="136"/>
      <c r="I90" s="136"/>
      <c r="J90" s="136"/>
      <c r="K90" s="136"/>
      <c r="L90" s="137"/>
      <c r="M90" s="136"/>
      <c r="N90" s="136" t="s">
        <v>14</v>
      </c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8"/>
    </row>
    <row r="91" spans="2:34" ht="15" customHeight="1" x14ac:dyDescent="0.35">
      <c r="B91" s="104"/>
      <c r="C91" s="96"/>
      <c r="D91" s="96"/>
      <c r="E91" s="96"/>
      <c r="F91" s="97"/>
      <c r="G91" s="135"/>
      <c r="H91" s="136"/>
      <c r="I91" s="136"/>
      <c r="J91" s="136"/>
      <c r="K91" s="136"/>
      <c r="L91" s="137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8"/>
    </row>
    <row r="92" spans="2:34" ht="15" customHeight="1" x14ac:dyDescent="0.35">
      <c r="B92" s="104"/>
      <c r="C92" s="96"/>
      <c r="D92" s="96"/>
      <c r="E92" s="96"/>
      <c r="F92" s="97"/>
      <c r="G92" s="135"/>
      <c r="H92" s="136"/>
      <c r="I92" s="136"/>
      <c r="J92" s="136"/>
      <c r="K92" s="136"/>
      <c r="L92" s="137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8"/>
    </row>
    <row r="93" spans="2:34" ht="15" customHeight="1" x14ac:dyDescent="0.35">
      <c r="B93" s="104"/>
      <c r="C93" s="96"/>
      <c r="D93" s="96"/>
      <c r="E93" s="96"/>
      <c r="F93" s="97"/>
      <c r="G93" s="135" t="s">
        <v>77</v>
      </c>
      <c r="H93" s="136"/>
      <c r="I93" s="136"/>
      <c r="J93" s="136"/>
      <c r="K93" s="136"/>
      <c r="L93" s="137"/>
      <c r="M93" s="136"/>
      <c r="N93" s="136" t="s">
        <v>14</v>
      </c>
      <c r="O93" s="136" t="s">
        <v>78</v>
      </c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8"/>
    </row>
    <row r="94" spans="2:34" ht="12.75" customHeight="1" x14ac:dyDescent="0.35">
      <c r="B94" s="104"/>
      <c r="C94" s="96"/>
      <c r="D94" s="96"/>
      <c r="E94" s="96"/>
      <c r="F94" s="97"/>
      <c r="G94" s="135"/>
      <c r="H94" s="136"/>
      <c r="I94" s="136"/>
      <c r="J94" s="136"/>
      <c r="K94" s="136"/>
      <c r="L94" s="137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8"/>
    </row>
    <row r="95" spans="2:34" ht="12.75" customHeight="1" x14ac:dyDescent="0.35">
      <c r="B95" s="104"/>
      <c r="C95" s="96"/>
      <c r="D95" s="96"/>
      <c r="E95" s="96"/>
      <c r="F95" s="97"/>
      <c r="G95" s="26" t="s">
        <v>79</v>
      </c>
      <c r="H95" s="136"/>
      <c r="I95" s="136"/>
      <c r="J95" s="136"/>
      <c r="K95" s="136"/>
      <c r="L95" s="137"/>
      <c r="M95" s="136"/>
      <c r="N95" s="136" t="s">
        <v>14</v>
      </c>
      <c r="O95" s="136" t="s">
        <v>80</v>
      </c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8"/>
    </row>
    <row r="96" spans="2:34" ht="7.5" customHeight="1" x14ac:dyDescent="0.35">
      <c r="B96" s="87"/>
      <c r="C96" s="105"/>
      <c r="D96" s="105"/>
      <c r="E96" s="105"/>
      <c r="F96" s="106"/>
      <c r="G96" s="54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9"/>
    </row>
    <row r="97" spans="2:34" ht="6" customHeight="1" x14ac:dyDescent="0.35">
      <c r="B97" s="55"/>
      <c r="C97" s="56"/>
      <c r="D97" s="56"/>
      <c r="E97" s="56"/>
      <c r="F97" s="56"/>
      <c r="G97" s="13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31"/>
    </row>
    <row r="98" spans="2:34" ht="20.25" customHeight="1" x14ac:dyDescent="0.35">
      <c r="B98" s="111" t="s">
        <v>81</v>
      </c>
      <c r="C98" s="110" t="s">
        <v>82</v>
      </c>
      <c r="D98" s="140"/>
      <c r="E98" s="96"/>
      <c r="F98" s="96"/>
      <c r="G98" s="141" t="s">
        <v>83</v>
      </c>
      <c r="H98" s="142" t="s">
        <v>84</v>
      </c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3"/>
    </row>
    <row r="99" spans="2:34" ht="20.25" customHeight="1" x14ac:dyDescent="0.35">
      <c r="B99" s="111"/>
      <c r="C99" s="110"/>
      <c r="D99" s="140"/>
      <c r="E99" s="96"/>
      <c r="F99" s="96"/>
      <c r="G99" s="144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45"/>
    </row>
    <row r="100" spans="2:34" ht="6" customHeight="1" x14ac:dyDescent="0.35">
      <c r="B100" s="87"/>
      <c r="C100" s="105"/>
      <c r="D100" s="105"/>
      <c r="E100" s="105"/>
      <c r="F100" s="105"/>
      <c r="G100" s="153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5"/>
    </row>
    <row r="101" spans="2:34" ht="20.25" customHeight="1" x14ac:dyDescent="0.35">
      <c r="G101" s="146"/>
      <c r="H101" s="146"/>
      <c r="I101" s="146"/>
      <c r="J101" s="146"/>
      <c r="K101" s="146"/>
      <c r="L101" s="146"/>
      <c r="M101" s="14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4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46"/>
      <c r="H104" s="146"/>
      <c r="I104" s="146"/>
      <c r="J104" s="146"/>
      <c r="K104" s="146"/>
      <c r="N104" s="147"/>
    </row>
    <row r="105" spans="2:34" ht="20.25" customHeight="1" x14ac:dyDescent="0.35">
      <c r="G105" s="146"/>
      <c r="H105" s="146"/>
      <c r="I105" s="146"/>
      <c r="J105" s="146"/>
      <c r="K105" s="146"/>
      <c r="L105" s="147"/>
    </row>
    <row r="106" spans="2:34" ht="20.25" customHeight="1" x14ac:dyDescent="0.35">
      <c r="G106" s="146"/>
      <c r="H106" s="146"/>
      <c r="I106" s="146"/>
      <c r="J106" s="146"/>
      <c r="K106" s="146"/>
      <c r="L106" s="147"/>
    </row>
    <row r="107" spans="2:34" ht="20.25" customHeight="1" x14ac:dyDescent="0.35">
      <c r="G107" s="146"/>
      <c r="H107" s="146"/>
      <c r="I107" s="146"/>
      <c r="J107" s="146"/>
      <c r="K107" s="146"/>
      <c r="L107" s="147"/>
    </row>
    <row r="108" spans="2:34" ht="20.25" customHeight="1" x14ac:dyDescent="0.35">
      <c r="G108" s="146"/>
      <c r="H108" s="146"/>
      <c r="I108" s="146"/>
      <c r="J108" s="146"/>
      <c r="K108" s="146"/>
      <c r="N108" s="147"/>
    </row>
    <row r="109" spans="2:34" ht="20.25" customHeight="1" x14ac:dyDescent="0.35">
      <c r="G109" s="146"/>
      <c r="H109" s="146"/>
      <c r="I109" s="146"/>
      <c r="J109" s="146"/>
      <c r="K109" s="146"/>
      <c r="L109" s="147"/>
    </row>
    <row r="110" spans="2:34" ht="20.25" customHeight="1" x14ac:dyDescent="0.35">
      <c r="G110" s="146"/>
      <c r="H110" s="146"/>
      <c r="I110" s="146"/>
      <c r="J110" s="146"/>
      <c r="K110" s="146"/>
      <c r="N110" s="147"/>
    </row>
    <row r="111" spans="2:34" ht="6" customHeight="1" x14ac:dyDescent="0.35"/>
    <row r="123" spans="2:34" ht="6" customHeight="1" x14ac:dyDescent="0.35"/>
    <row r="124" spans="2:34" ht="20.25" customHeight="1" x14ac:dyDescent="0.35"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  <c r="AG124" s="148"/>
      <c r="AH124" s="148"/>
    </row>
    <row r="125" spans="2:34" x14ac:dyDescent="0.35">
      <c r="B125" s="146"/>
      <c r="C125" s="146"/>
      <c r="D125" s="146"/>
      <c r="E125" s="146"/>
      <c r="F125" s="146"/>
      <c r="G125" s="146"/>
      <c r="H125" s="146"/>
    </row>
    <row r="126" spans="2:34" ht="20.25" customHeight="1" x14ac:dyDescent="0.35">
      <c r="B126" s="147"/>
      <c r="C126" s="149"/>
      <c r="D126" s="149"/>
      <c r="E126" s="149"/>
      <c r="F126" s="149"/>
      <c r="G126" s="149"/>
      <c r="H126" s="150"/>
      <c r="I126" s="151"/>
    </row>
    <row r="127" spans="2:34" ht="12" customHeight="1" x14ac:dyDescent="0.35">
      <c r="B127" s="147"/>
      <c r="C127" s="149"/>
      <c r="D127" s="149"/>
      <c r="E127" s="149"/>
      <c r="F127" s="149"/>
      <c r="G127" s="149"/>
      <c r="H127" s="150"/>
    </row>
    <row r="128" spans="2:34" ht="20.25" customHeight="1" x14ac:dyDescent="0.35">
      <c r="B128" s="147"/>
      <c r="C128" s="149"/>
      <c r="D128" s="149"/>
      <c r="E128" s="149"/>
      <c r="F128" s="149"/>
      <c r="G128" s="149"/>
      <c r="H128" s="150"/>
      <c r="I128" s="151"/>
    </row>
    <row r="129" spans="2:9" ht="12" customHeight="1" x14ac:dyDescent="0.35">
      <c r="B129" s="147"/>
      <c r="C129" s="149"/>
      <c r="D129" s="149"/>
      <c r="E129" s="149"/>
      <c r="F129" s="149"/>
      <c r="G129" s="149"/>
      <c r="H129" s="150"/>
    </row>
    <row r="130" spans="2:9" ht="20.25" customHeight="1" x14ac:dyDescent="0.35">
      <c r="B130" s="147"/>
      <c r="C130" s="149"/>
      <c r="D130" s="149"/>
      <c r="E130" s="149"/>
      <c r="F130" s="149"/>
      <c r="G130" s="149"/>
      <c r="H130" s="150"/>
      <c r="I130" s="151"/>
    </row>
    <row r="131" spans="2:9" ht="12" customHeight="1" x14ac:dyDescent="0.35">
      <c r="B131" s="147"/>
      <c r="C131" s="149"/>
      <c r="D131" s="149"/>
      <c r="E131" s="149"/>
      <c r="F131" s="149"/>
      <c r="G131" s="149"/>
      <c r="H131" s="150"/>
    </row>
    <row r="132" spans="2:9" ht="20.25" customHeight="1" x14ac:dyDescent="0.35">
      <c r="B132" s="147"/>
      <c r="C132" s="149"/>
      <c r="D132" s="149"/>
      <c r="E132" s="149"/>
      <c r="F132" s="149"/>
      <c r="G132" s="149"/>
      <c r="H132" s="150"/>
      <c r="I132" s="151"/>
    </row>
    <row r="133" spans="2:9" ht="12" customHeight="1" x14ac:dyDescent="0.35">
      <c r="B133" s="146"/>
      <c r="C133" s="146"/>
      <c r="D133" s="146"/>
      <c r="E133" s="146"/>
      <c r="F133" s="146"/>
      <c r="G133" s="146"/>
    </row>
    <row r="134" spans="2:9" ht="20.25" customHeight="1" x14ac:dyDescent="0.35">
      <c r="B134" s="146"/>
      <c r="C134" s="146"/>
      <c r="D134" s="146"/>
      <c r="E134" s="146"/>
      <c r="F134" s="146"/>
      <c r="G134" s="146"/>
      <c r="I134" s="151"/>
    </row>
    <row r="135" spans="2:9" ht="12" customHeight="1" x14ac:dyDescent="0.35">
      <c r="I135" s="151"/>
    </row>
    <row r="136" spans="2:9" ht="20.25" customHeight="1" x14ac:dyDescent="0.35">
      <c r="B136" s="146"/>
      <c r="C136" s="146"/>
      <c r="D136" s="146"/>
      <c r="E136" s="146"/>
      <c r="F136" s="146"/>
      <c r="I136" s="151"/>
    </row>
    <row r="137" spans="2:9" ht="12" customHeight="1" x14ac:dyDescent="0.35">
      <c r="B137" s="146"/>
      <c r="C137" s="146"/>
      <c r="D137" s="146"/>
      <c r="E137" s="146"/>
      <c r="F137" s="146"/>
      <c r="I137" s="151"/>
    </row>
    <row r="138" spans="2:9" ht="20.25" customHeight="1" x14ac:dyDescent="0.35">
      <c r="B138" s="146"/>
      <c r="C138" s="146"/>
      <c r="D138" s="146"/>
      <c r="E138" s="146"/>
      <c r="F138" s="146"/>
      <c r="I138" s="151"/>
    </row>
    <row r="139" spans="2:9" ht="12" customHeight="1" x14ac:dyDescent="0.35">
      <c r="B139" s="146"/>
      <c r="C139" s="146"/>
      <c r="D139" s="146"/>
      <c r="E139" s="146"/>
      <c r="F139" s="146"/>
      <c r="I139" s="151"/>
    </row>
    <row r="140" spans="2:9" ht="20.25" customHeight="1" x14ac:dyDescent="0.35">
      <c r="B140" s="146"/>
      <c r="C140" s="146"/>
      <c r="D140" s="146"/>
      <c r="E140" s="146"/>
      <c r="F140" s="146"/>
      <c r="I140" s="151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46"/>
      <c r="C145" s="146"/>
      <c r="D145" s="146"/>
      <c r="E145" s="146"/>
      <c r="F145" s="146"/>
      <c r="I145" s="151"/>
    </row>
    <row r="146" spans="2:34" ht="6" customHeight="1" x14ac:dyDescent="0.35"/>
    <row r="147" spans="2:34" ht="6" customHeight="1" x14ac:dyDescent="0.35"/>
    <row r="148" spans="2:34" x14ac:dyDescent="0.35">
      <c r="B148" s="152"/>
      <c r="C148" s="146"/>
      <c r="I148" s="151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46"/>
    </row>
    <row r="152" spans="2:34" ht="6" customHeight="1" x14ac:dyDescent="0.35"/>
    <row r="154" spans="2:34" ht="20.25" customHeight="1" x14ac:dyDescent="0.35"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50"/>
    </row>
    <row r="155" spans="2:34" ht="20.25" customHeight="1" x14ac:dyDescent="0.35"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50"/>
    </row>
    <row r="156" spans="2:34" ht="20.25" customHeight="1" x14ac:dyDescent="0.35"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50"/>
    </row>
    <row r="157" spans="2:34" ht="20.25" customHeight="1" x14ac:dyDescent="0.35"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50"/>
    </row>
    <row r="158" spans="2:34" x14ac:dyDescent="0.35"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  <c r="W158" s="146"/>
      <c r="X158" s="146"/>
      <c r="Y158" s="146"/>
      <c r="Z158" s="146"/>
      <c r="AA158" s="146"/>
      <c r="AB158" s="146"/>
      <c r="AC158" s="146"/>
      <c r="AD158" s="146"/>
      <c r="AE158" s="146"/>
      <c r="AF158" s="146"/>
      <c r="AG158" s="146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8FC80-F66F-474F-91E4-5CBF95A99BD2}">
  <sheetPr>
    <tabColor theme="1"/>
  </sheetPr>
  <dimension ref="B2:AH158"/>
  <sheetViews>
    <sheetView showGridLines="0" topLeftCell="A50" zoomScale="75" zoomScaleNormal="75" workbookViewId="0">
      <selection activeCell="AL66" sqref="AL66"/>
    </sheetView>
  </sheetViews>
  <sheetFormatPr defaultColWidth="11.45312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453125" style="4" customWidth="1"/>
    <col min="19" max="19" width="3" style="4" customWidth="1"/>
    <col min="20" max="20" width="3.453125" style="4" customWidth="1"/>
    <col min="21" max="21" width="1" style="4" customWidth="1"/>
    <col min="22" max="23" width="2.453125" style="4" customWidth="1"/>
    <col min="24" max="24" width="1.1796875" style="4" customWidth="1"/>
    <col min="25" max="25" width="2.453125" style="4" customWidth="1"/>
    <col min="26" max="26" width="2.26953125" style="4" customWidth="1"/>
    <col min="27" max="27" width="2.453125" style="4" customWidth="1"/>
    <col min="28" max="28" width="2" style="4" customWidth="1"/>
    <col min="29" max="30" width="2.453125" style="4" customWidth="1"/>
    <col min="31" max="31" width="1.7265625" style="4" customWidth="1"/>
    <col min="32" max="33" width="2.453125" style="4" customWidth="1"/>
    <col min="34" max="34" width="7.26953125" style="4" customWidth="1"/>
    <col min="35" max="256" width="11.45312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453125" style="4" customWidth="1"/>
    <col min="275" max="275" width="3" style="4" customWidth="1"/>
    <col min="276" max="276" width="3.453125" style="4" customWidth="1"/>
    <col min="277" max="277" width="1" style="4" customWidth="1"/>
    <col min="278" max="279" width="2.453125" style="4" customWidth="1"/>
    <col min="280" max="280" width="1.1796875" style="4" customWidth="1"/>
    <col min="281" max="281" width="2.453125" style="4" customWidth="1"/>
    <col min="282" max="282" width="2.26953125" style="4" customWidth="1"/>
    <col min="283" max="283" width="2.453125" style="4" customWidth="1"/>
    <col min="284" max="284" width="2" style="4" customWidth="1"/>
    <col min="285" max="286" width="2.453125" style="4" customWidth="1"/>
    <col min="287" max="287" width="1.7265625" style="4" customWidth="1"/>
    <col min="288" max="289" width="2.453125" style="4" customWidth="1"/>
    <col min="290" max="290" width="7.26953125" style="4" customWidth="1"/>
    <col min="291" max="512" width="11.45312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453125" style="4" customWidth="1"/>
    <col min="531" max="531" width="3" style="4" customWidth="1"/>
    <col min="532" max="532" width="3.453125" style="4" customWidth="1"/>
    <col min="533" max="533" width="1" style="4" customWidth="1"/>
    <col min="534" max="535" width="2.453125" style="4" customWidth="1"/>
    <col min="536" max="536" width="1.1796875" style="4" customWidth="1"/>
    <col min="537" max="537" width="2.453125" style="4" customWidth="1"/>
    <col min="538" max="538" width="2.26953125" style="4" customWidth="1"/>
    <col min="539" max="539" width="2.453125" style="4" customWidth="1"/>
    <col min="540" max="540" width="2" style="4" customWidth="1"/>
    <col min="541" max="542" width="2.453125" style="4" customWidth="1"/>
    <col min="543" max="543" width="1.7265625" style="4" customWidth="1"/>
    <col min="544" max="545" width="2.453125" style="4" customWidth="1"/>
    <col min="546" max="546" width="7.26953125" style="4" customWidth="1"/>
    <col min="547" max="768" width="11.45312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453125" style="4" customWidth="1"/>
    <col min="787" max="787" width="3" style="4" customWidth="1"/>
    <col min="788" max="788" width="3.453125" style="4" customWidth="1"/>
    <col min="789" max="789" width="1" style="4" customWidth="1"/>
    <col min="790" max="791" width="2.453125" style="4" customWidth="1"/>
    <col min="792" max="792" width="1.1796875" style="4" customWidth="1"/>
    <col min="793" max="793" width="2.453125" style="4" customWidth="1"/>
    <col min="794" max="794" width="2.26953125" style="4" customWidth="1"/>
    <col min="795" max="795" width="2.453125" style="4" customWidth="1"/>
    <col min="796" max="796" width="2" style="4" customWidth="1"/>
    <col min="797" max="798" width="2.453125" style="4" customWidth="1"/>
    <col min="799" max="799" width="1.7265625" style="4" customWidth="1"/>
    <col min="800" max="801" width="2.453125" style="4" customWidth="1"/>
    <col min="802" max="802" width="7.26953125" style="4" customWidth="1"/>
    <col min="803" max="1024" width="11.45312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453125" style="4" customWidth="1"/>
    <col min="1043" max="1043" width="3" style="4" customWidth="1"/>
    <col min="1044" max="1044" width="3.453125" style="4" customWidth="1"/>
    <col min="1045" max="1045" width="1" style="4" customWidth="1"/>
    <col min="1046" max="1047" width="2.453125" style="4" customWidth="1"/>
    <col min="1048" max="1048" width="1.1796875" style="4" customWidth="1"/>
    <col min="1049" max="1049" width="2.453125" style="4" customWidth="1"/>
    <col min="1050" max="1050" width="2.26953125" style="4" customWidth="1"/>
    <col min="1051" max="1051" width="2.453125" style="4" customWidth="1"/>
    <col min="1052" max="1052" width="2" style="4" customWidth="1"/>
    <col min="1053" max="1054" width="2.453125" style="4" customWidth="1"/>
    <col min="1055" max="1055" width="1.7265625" style="4" customWidth="1"/>
    <col min="1056" max="1057" width="2.453125" style="4" customWidth="1"/>
    <col min="1058" max="1058" width="7.26953125" style="4" customWidth="1"/>
    <col min="1059" max="1280" width="11.45312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453125" style="4" customWidth="1"/>
    <col min="1299" max="1299" width="3" style="4" customWidth="1"/>
    <col min="1300" max="1300" width="3.453125" style="4" customWidth="1"/>
    <col min="1301" max="1301" width="1" style="4" customWidth="1"/>
    <col min="1302" max="1303" width="2.453125" style="4" customWidth="1"/>
    <col min="1304" max="1304" width="1.1796875" style="4" customWidth="1"/>
    <col min="1305" max="1305" width="2.453125" style="4" customWidth="1"/>
    <col min="1306" max="1306" width="2.26953125" style="4" customWidth="1"/>
    <col min="1307" max="1307" width="2.453125" style="4" customWidth="1"/>
    <col min="1308" max="1308" width="2" style="4" customWidth="1"/>
    <col min="1309" max="1310" width="2.453125" style="4" customWidth="1"/>
    <col min="1311" max="1311" width="1.7265625" style="4" customWidth="1"/>
    <col min="1312" max="1313" width="2.453125" style="4" customWidth="1"/>
    <col min="1314" max="1314" width="7.26953125" style="4" customWidth="1"/>
    <col min="1315" max="1536" width="11.45312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453125" style="4" customWidth="1"/>
    <col min="1555" max="1555" width="3" style="4" customWidth="1"/>
    <col min="1556" max="1556" width="3.453125" style="4" customWidth="1"/>
    <col min="1557" max="1557" width="1" style="4" customWidth="1"/>
    <col min="1558" max="1559" width="2.453125" style="4" customWidth="1"/>
    <col min="1560" max="1560" width="1.1796875" style="4" customWidth="1"/>
    <col min="1561" max="1561" width="2.453125" style="4" customWidth="1"/>
    <col min="1562" max="1562" width="2.26953125" style="4" customWidth="1"/>
    <col min="1563" max="1563" width="2.453125" style="4" customWidth="1"/>
    <col min="1564" max="1564" width="2" style="4" customWidth="1"/>
    <col min="1565" max="1566" width="2.453125" style="4" customWidth="1"/>
    <col min="1567" max="1567" width="1.7265625" style="4" customWidth="1"/>
    <col min="1568" max="1569" width="2.453125" style="4" customWidth="1"/>
    <col min="1570" max="1570" width="7.26953125" style="4" customWidth="1"/>
    <col min="1571" max="1792" width="11.45312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453125" style="4" customWidth="1"/>
    <col min="1811" max="1811" width="3" style="4" customWidth="1"/>
    <col min="1812" max="1812" width="3.453125" style="4" customWidth="1"/>
    <col min="1813" max="1813" width="1" style="4" customWidth="1"/>
    <col min="1814" max="1815" width="2.453125" style="4" customWidth="1"/>
    <col min="1816" max="1816" width="1.1796875" style="4" customWidth="1"/>
    <col min="1817" max="1817" width="2.453125" style="4" customWidth="1"/>
    <col min="1818" max="1818" width="2.26953125" style="4" customWidth="1"/>
    <col min="1819" max="1819" width="2.453125" style="4" customWidth="1"/>
    <col min="1820" max="1820" width="2" style="4" customWidth="1"/>
    <col min="1821" max="1822" width="2.453125" style="4" customWidth="1"/>
    <col min="1823" max="1823" width="1.7265625" style="4" customWidth="1"/>
    <col min="1824" max="1825" width="2.453125" style="4" customWidth="1"/>
    <col min="1826" max="1826" width="7.26953125" style="4" customWidth="1"/>
    <col min="1827" max="2048" width="11.45312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453125" style="4" customWidth="1"/>
    <col min="2067" max="2067" width="3" style="4" customWidth="1"/>
    <col min="2068" max="2068" width="3.453125" style="4" customWidth="1"/>
    <col min="2069" max="2069" width="1" style="4" customWidth="1"/>
    <col min="2070" max="2071" width="2.453125" style="4" customWidth="1"/>
    <col min="2072" max="2072" width="1.1796875" style="4" customWidth="1"/>
    <col min="2073" max="2073" width="2.453125" style="4" customWidth="1"/>
    <col min="2074" max="2074" width="2.26953125" style="4" customWidth="1"/>
    <col min="2075" max="2075" width="2.453125" style="4" customWidth="1"/>
    <col min="2076" max="2076" width="2" style="4" customWidth="1"/>
    <col min="2077" max="2078" width="2.453125" style="4" customWidth="1"/>
    <col min="2079" max="2079" width="1.7265625" style="4" customWidth="1"/>
    <col min="2080" max="2081" width="2.453125" style="4" customWidth="1"/>
    <col min="2082" max="2082" width="7.26953125" style="4" customWidth="1"/>
    <col min="2083" max="2304" width="11.45312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453125" style="4" customWidth="1"/>
    <col min="2323" max="2323" width="3" style="4" customWidth="1"/>
    <col min="2324" max="2324" width="3.453125" style="4" customWidth="1"/>
    <col min="2325" max="2325" width="1" style="4" customWidth="1"/>
    <col min="2326" max="2327" width="2.453125" style="4" customWidth="1"/>
    <col min="2328" max="2328" width="1.1796875" style="4" customWidth="1"/>
    <col min="2329" max="2329" width="2.453125" style="4" customWidth="1"/>
    <col min="2330" max="2330" width="2.26953125" style="4" customWidth="1"/>
    <col min="2331" max="2331" width="2.453125" style="4" customWidth="1"/>
    <col min="2332" max="2332" width="2" style="4" customWidth="1"/>
    <col min="2333" max="2334" width="2.453125" style="4" customWidth="1"/>
    <col min="2335" max="2335" width="1.7265625" style="4" customWidth="1"/>
    <col min="2336" max="2337" width="2.453125" style="4" customWidth="1"/>
    <col min="2338" max="2338" width="7.26953125" style="4" customWidth="1"/>
    <col min="2339" max="2560" width="11.45312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453125" style="4" customWidth="1"/>
    <col min="2579" max="2579" width="3" style="4" customWidth="1"/>
    <col min="2580" max="2580" width="3.453125" style="4" customWidth="1"/>
    <col min="2581" max="2581" width="1" style="4" customWidth="1"/>
    <col min="2582" max="2583" width="2.453125" style="4" customWidth="1"/>
    <col min="2584" max="2584" width="1.1796875" style="4" customWidth="1"/>
    <col min="2585" max="2585" width="2.453125" style="4" customWidth="1"/>
    <col min="2586" max="2586" width="2.26953125" style="4" customWidth="1"/>
    <col min="2587" max="2587" width="2.453125" style="4" customWidth="1"/>
    <col min="2588" max="2588" width="2" style="4" customWidth="1"/>
    <col min="2589" max="2590" width="2.453125" style="4" customWidth="1"/>
    <col min="2591" max="2591" width="1.7265625" style="4" customWidth="1"/>
    <col min="2592" max="2593" width="2.453125" style="4" customWidth="1"/>
    <col min="2594" max="2594" width="7.26953125" style="4" customWidth="1"/>
    <col min="2595" max="2816" width="11.45312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453125" style="4" customWidth="1"/>
    <col min="2835" max="2835" width="3" style="4" customWidth="1"/>
    <col min="2836" max="2836" width="3.453125" style="4" customWidth="1"/>
    <col min="2837" max="2837" width="1" style="4" customWidth="1"/>
    <col min="2838" max="2839" width="2.453125" style="4" customWidth="1"/>
    <col min="2840" max="2840" width="1.1796875" style="4" customWidth="1"/>
    <col min="2841" max="2841" width="2.453125" style="4" customWidth="1"/>
    <col min="2842" max="2842" width="2.26953125" style="4" customWidth="1"/>
    <col min="2843" max="2843" width="2.453125" style="4" customWidth="1"/>
    <col min="2844" max="2844" width="2" style="4" customWidth="1"/>
    <col min="2845" max="2846" width="2.453125" style="4" customWidth="1"/>
    <col min="2847" max="2847" width="1.7265625" style="4" customWidth="1"/>
    <col min="2848" max="2849" width="2.453125" style="4" customWidth="1"/>
    <col min="2850" max="2850" width="7.26953125" style="4" customWidth="1"/>
    <col min="2851" max="3072" width="11.45312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453125" style="4" customWidth="1"/>
    <col min="3091" max="3091" width="3" style="4" customWidth="1"/>
    <col min="3092" max="3092" width="3.453125" style="4" customWidth="1"/>
    <col min="3093" max="3093" width="1" style="4" customWidth="1"/>
    <col min="3094" max="3095" width="2.453125" style="4" customWidth="1"/>
    <col min="3096" max="3096" width="1.1796875" style="4" customWidth="1"/>
    <col min="3097" max="3097" width="2.453125" style="4" customWidth="1"/>
    <col min="3098" max="3098" width="2.26953125" style="4" customWidth="1"/>
    <col min="3099" max="3099" width="2.453125" style="4" customWidth="1"/>
    <col min="3100" max="3100" width="2" style="4" customWidth="1"/>
    <col min="3101" max="3102" width="2.453125" style="4" customWidth="1"/>
    <col min="3103" max="3103" width="1.7265625" style="4" customWidth="1"/>
    <col min="3104" max="3105" width="2.453125" style="4" customWidth="1"/>
    <col min="3106" max="3106" width="7.26953125" style="4" customWidth="1"/>
    <col min="3107" max="3328" width="11.45312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453125" style="4" customWidth="1"/>
    <col min="3347" max="3347" width="3" style="4" customWidth="1"/>
    <col min="3348" max="3348" width="3.453125" style="4" customWidth="1"/>
    <col min="3349" max="3349" width="1" style="4" customWidth="1"/>
    <col min="3350" max="3351" width="2.453125" style="4" customWidth="1"/>
    <col min="3352" max="3352" width="1.1796875" style="4" customWidth="1"/>
    <col min="3353" max="3353" width="2.453125" style="4" customWidth="1"/>
    <col min="3354" max="3354" width="2.26953125" style="4" customWidth="1"/>
    <col min="3355" max="3355" width="2.453125" style="4" customWidth="1"/>
    <col min="3356" max="3356" width="2" style="4" customWidth="1"/>
    <col min="3357" max="3358" width="2.453125" style="4" customWidth="1"/>
    <col min="3359" max="3359" width="1.7265625" style="4" customWidth="1"/>
    <col min="3360" max="3361" width="2.453125" style="4" customWidth="1"/>
    <col min="3362" max="3362" width="7.26953125" style="4" customWidth="1"/>
    <col min="3363" max="3584" width="11.45312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453125" style="4" customWidth="1"/>
    <col min="3603" max="3603" width="3" style="4" customWidth="1"/>
    <col min="3604" max="3604" width="3.453125" style="4" customWidth="1"/>
    <col min="3605" max="3605" width="1" style="4" customWidth="1"/>
    <col min="3606" max="3607" width="2.453125" style="4" customWidth="1"/>
    <col min="3608" max="3608" width="1.1796875" style="4" customWidth="1"/>
    <col min="3609" max="3609" width="2.453125" style="4" customWidth="1"/>
    <col min="3610" max="3610" width="2.26953125" style="4" customWidth="1"/>
    <col min="3611" max="3611" width="2.453125" style="4" customWidth="1"/>
    <col min="3612" max="3612" width="2" style="4" customWidth="1"/>
    <col min="3613" max="3614" width="2.453125" style="4" customWidth="1"/>
    <col min="3615" max="3615" width="1.7265625" style="4" customWidth="1"/>
    <col min="3616" max="3617" width="2.453125" style="4" customWidth="1"/>
    <col min="3618" max="3618" width="7.26953125" style="4" customWidth="1"/>
    <col min="3619" max="3840" width="11.45312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453125" style="4" customWidth="1"/>
    <col min="3859" max="3859" width="3" style="4" customWidth="1"/>
    <col min="3860" max="3860" width="3.453125" style="4" customWidth="1"/>
    <col min="3861" max="3861" width="1" style="4" customWidth="1"/>
    <col min="3862" max="3863" width="2.453125" style="4" customWidth="1"/>
    <col min="3864" max="3864" width="1.1796875" style="4" customWidth="1"/>
    <col min="3865" max="3865" width="2.453125" style="4" customWidth="1"/>
    <col min="3866" max="3866" width="2.26953125" style="4" customWidth="1"/>
    <col min="3867" max="3867" width="2.453125" style="4" customWidth="1"/>
    <col min="3868" max="3868" width="2" style="4" customWidth="1"/>
    <col min="3869" max="3870" width="2.453125" style="4" customWidth="1"/>
    <col min="3871" max="3871" width="1.7265625" style="4" customWidth="1"/>
    <col min="3872" max="3873" width="2.453125" style="4" customWidth="1"/>
    <col min="3874" max="3874" width="7.26953125" style="4" customWidth="1"/>
    <col min="3875" max="4096" width="11.45312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453125" style="4" customWidth="1"/>
    <col min="4115" max="4115" width="3" style="4" customWidth="1"/>
    <col min="4116" max="4116" width="3.453125" style="4" customWidth="1"/>
    <col min="4117" max="4117" width="1" style="4" customWidth="1"/>
    <col min="4118" max="4119" width="2.453125" style="4" customWidth="1"/>
    <col min="4120" max="4120" width="1.1796875" style="4" customWidth="1"/>
    <col min="4121" max="4121" width="2.453125" style="4" customWidth="1"/>
    <col min="4122" max="4122" width="2.26953125" style="4" customWidth="1"/>
    <col min="4123" max="4123" width="2.453125" style="4" customWidth="1"/>
    <col min="4124" max="4124" width="2" style="4" customWidth="1"/>
    <col min="4125" max="4126" width="2.453125" style="4" customWidth="1"/>
    <col min="4127" max="4127" width="1.7265625" style="4" customWidth="1"/>
    <col min="4128" max="4129" width="2.453125" style="4" customWidth="1"/>
    <col min="4130" max="4130" width="7.26953125" style="4" customWidth="1"/>
    <col min="4131" max="4352" width="11.45312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453125" style="4" customWidth="1"/>
    <col min="4371" max="4371" width="3" style="4" customWidth="1"/>
    <col min="4372" max="4372" width="3.453125" style="4" customWidth="1"/>
    <col min="4373" max="4373" width="1" style="4" customWidth="1"/>
    <col min="4374" max="4375" width="2.453125" style="4" customWidth="1"/>
    <col min="4376" max="4376" width="1.1796875" style="4" customWidth="1"/>
    <col min="4377" max="4377" width="2.453125" style="4" customWidth="1"/>
    <col min="4378" max="4378" width="2.26953125" style="4" customWidth="1"/>
    <col min="4379" max="4379" width="2.453125" style="4" customWidth="1"/>
    <col min="4380" max="4380" width="2" style="4" customWidth="1"/>
    <col min="4381" max="4382" width="2.453125" style="4" customWidth="1"/>
    <col min="4383" max="4383" width="1.7265625" style="4" customWidth="1"/>
    <col min="4384" max="4385" width="2.453125" style="4" customWidth="1"/>
    <col min="4386" max="4386" width="7.26953125" style="4" customWidth="1"/>
    <col min="4387" max="4608" width="11.45312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453125" style="4" customWidth="1"/>
    <col min="4627" max="4627" width="3" style="4" customWidth="1"/>
    <col min="4628" max="4628" width="3.453125" style="4" customWidth="1"/>
    <col min="4629" max="4629" width="1" style="4" customWidth="1"/>
    <col min="4630" max="4631" width="2.453125" style="4" customWidth="1"/>
    <col min="4632" max="4632" width="1.1796875" style="4" customWidth="1"/>
    <col min="4633" max="4633" width="2.453125" style="4" customWidth="1"/>
    <col min="4634" max="4634" width="2.26953125" style="4" customWidth="1"/>
    <col min="4635" max="4635" width="2.453125" style="4" customWidth="1"/>
    <col min="4636" max="4636" width="2" style="4" customWidth="1"/>
    <col min="4637" max="4638" width="2.453125" style="4" customWidth="1"/>
    <col min="4639" max="4639" width="1.7265625" style="4" customWidth="1"/>
    <col min="4640" max="4641" width="2.453125" style="4" customWidth="1"/>
    <col min="4642" max="4642" width="7.26953125" style="4" customWidth="1"/>
    <col min="4643" max="4864" width="11.45312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453125" style="4" customWidth="1"/>
    <col min="4883" max="4883" width="3" style="4" customWidth="1"/>
    <col min="4884" max="4884" width="3.453125" style="4" customWidth="1"/>
    <col min="4885" max="4885" width="1" style="4" customWidth="1"/>
    <col min="4886" max="4887" width="2.453125" style="4" customWidth="1"/>
    <col min="4888" max="4888" width="1.1796875" style="4" customWidth="1"/>
    <col min="4889" max="4889" width="2.453125" style="4" customWidth="1"/>
    <col min="4890" max="4890" width="2.26953125" style="4" customWidth="1"/>
    <col min="4891" max="4891" width="2.453125" style="4" customWidth="1"/>
    <col min="4892" max="4892" width="2" style="4" customWidth="1"/>
    <col min="4893" max="4894" width="2.453125" style="4" customWidth="1"/>
    <col min="4895" max="4895" width="1.7265625" style="4" customWidth="1"/>
    <col min="4896" max="4897" width="2.453125" style="4" customWidth="1"/>
    <col min="4898" max="4898" width="7.26953125" style="4" customWidth="1"/>
    <col min="4899" max="5120" width="11.45312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453125" style="4" customWidth="1"/>
    <col min="5139" max="5139" width="3" style="4" customWidth="1"/>
    <col min="5140" max="5140" width="3.453125" style="4" customWidth="1"/>
    <col min="5141" max="5141" width="1" style="4" customWidth="1"/>
    <col min="5142" max="5143" width="2.453125" style="4" customWidth="1"/>
    <col min="5144" max="5144" width="1.1796875" style="4" customWidth="1"/>
    <col min="5145" max="5145" width="2.453125" style="4" customWidth="1"/>
    <col min="5146" max="5146" width="2.26953125" style="4" customWidth="1"/>
    <col min="5147" max="5147" width="2.453125" style="4" customWidth="1"/>
    <col min="5148" max="5148" width="2" style="4" customWidth="1"/>
    <col min="5149" max="5150" width="2.453125" style="4" customWidth="1"/>
    <col min="5151" max="5151" width="1.7265625" style="4" customWidth="1"/>
    <col min="5152" max="5153" width="2.453125" style="4" customWidth="1"/>
    <col min="5154" max="5154" width="7.26953125" style="4" customWidth="1"/>
    <col min="5155" max="5376" width="11.45312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453125" style="4" customWidth="1"/>
    <col min="5395" max="5395" width="3" style="4" customWidth="1"/>
    <col min="5396" max="5396" width="3.453125" style="4" customWidth="1"/>
    <col min="5397" max="5397" width="1" style="4" customWidth="1"/>
    <col min="5398" max="5399" width="2.453125" style="4" customWidth="1"/>
    <col min="5400" max="5400" width="1.1796875" style="4" customWidth="1"/>
    <col min="5401" max="5401" width="2.453125" style="4" customWidth="1"/>
    <col min="5402" max="5402" width="2.26953125" style="4" customWidth="1"/>
    <col min="5403" max="5403" width="2.453125" style="4" customWidth="1"/>
    <col min="5404" max="5404" width="2" style="4" customWidth="1"/>
    <col min="5405" max="5406" width="2.453125" style="4" customWidth="1"/>
    <col min="5407" max="5407" width="1.7265625" style="4" customWidth="1"/>
    <col min="5408" max="5409" width="2.453125" style="4" customWidth="1"/>
    <col min="5410" max="5410" width="7.26953125" style="4" customWidth="1"/>
    <col min="5411" max="5632" width="11.45312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453125" style="4" customWidth="1"/>
    <col min="5651" max="5651" width="3" style="4" customWidth="1"/>
    <col min="5652" max="5652" width="3.453125" style="4" customWidth="1"/>
    <col min="5653" max="5653" width="1" style="4" customWidth="1"/>
    <col min="5654" max="5655" width="2.453125" style="4" customWidth="1"/>
    <col min="5656" max="5656" width="1.1796875" style="4" customWidth="1"/>
    <col min="5657" max="5657" width="2.453125" style="4" customWidth="1"/>
    <col min="5658" max="5658" width="2.26953125" style="4" customWidth="1"/>
    <col min="5659" max="5659" width="2.453125" style="4" customWidth="1"/>
    <col min="5660" max="5660" width="2" style="4" customWidth="1"/>
    <col min="5661" max="5662" width="2.453125" style="4" customWidth="1"/>
    <col min="5663" max="5663" width="1.7265625" style="4" customWidth="1"/>
    <col min="5664" max="5665" width="2.453125" style="4" customWidth="1"/>
    <col min="5666" max="5666" width="7.26953125" style="4" customWidth="1"/>
    <col min="5667" max="5888" width="11.45312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453125" style="4" customWidth="1"/>
    <col min="5907" max="5907" width="3" style="4" customWidth="1"/>
    <col min="5908" max="5908" width="3.453125" style="4" customWidth="1"/>
    <col min="5909" max="5909" width="1" style="4" customWidth="1"/>
    <col min="5910" max="5911" width="2.453125" style="4" customWidth="1"/>
    <col min="5912" max="5912" width="1.1796875" style="4" customWidth="1"/>
    <col min="5913" max="5913" width="2.453125" style="4" customWidth="1"/>
    <col min="5914" max="5914" width="2.26953125" style="4" customWidth="1"/>
    <col min="5915" max="5915" width="2.453125" style="4" customWidth="1"/>
    <col min="5916" max="5916" width="2" style="4" customWidth="1"/>
    <col min="5917" max="5918" width="2.453125" style="4" customWidth="1"/>
    <col min="5919" max="5919" width="1.7265625" style="4" customWidth="1"/>
    <col min="5920" max="5921" width="2.453125" style="4" customWidth="1"/>
    <col min="5922" max="5922" width="7.26953125" style="4" customWidth="1"/>
    <col min="5923" max="6144" width="11.45312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453125" style="4" customWidth="1"/>
    <col min="6163" max="6163" width="3" style="4" customWidth="1"/>
    <col min="6164" max="6164" width="3.453125" style="4" customWidth="1"/>
    <col min="6165" max="6165" width="1" style="4" customWidth="1"/>
    <col min="6166" max="6167" width="2.453125" style="4" customWidth="1"/>
    <col min="6168" max="6168" width="1.1796875" style="4" customWidth="1"/>
    <col min="6169" max="6169" width="2.453125" style="4" customWidth="1"/>
    <col min="6170" max="6170" width="2.26953125" style="4" customWidth="1"/>
    <col min="6171" max="6171" width="2.453125" style="4" customWidth="1"/>
    <col min="6172" max="6172" width="2" style="4" customWidth="1"/>
    <col min="6173" max="6174" width="2.453125" style="4" customWidth="1"/>
    <col min="6175" max="6175" width="1.7265625" style="4" customWidth="1"/>
    <col min="6176" max="6177" width="2.453125" style="4" customWidth="1"/>
    <col min="6178" max="6178" width="7.26953125" style="4" customWidth="1"/>
    <col min="6179" max="6400" width="11.45312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453125" style="4" customWidth="1"/>
    <col min="6419" max="6419" width="3" style="4" customWidth="1"/>
    <col min="6420" max="6420" width="3.453125" style="4" customWidth="1"/>
    <col min="6421" max="6421" width="1" style="4" customWidth="1"/>
    <col min="6422" max="6423" width="2.453125" style="4" customWidth="1"/>
    <col min="6424" max="6424" width="1.1796875" style="4" customWidth="1"/>
    <col min="6425" max="6425" width="2.453125" style="4" customWidth="1"/>
    <col min="6426" max="6426" width="2.26953125" style="4" customWidth="1"/>
    <col min="6427" max="6427" width="2.453125" style="4" customWidth="1"/>
    <col min="6428" max="6428" width="2" style="4" customWidth="1"/>
    <col min="6429" max="6430" width="2.453125" style="4" customWidth="1"/>
    <col min="6431" max="6431" width="1.7265625" style="4" customWidth="1"/>
    <col min="6432" max="6433" width="2.453125" style="4" customWidth="1"/>
    <col min="6434" max="6434" width="7.26953125" style="4" customWidth="1"/>
    <col min="6435" max="6656" width="11.45312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453125" style="4" customWidth="1"/>
    <col min="6675" max="6675" width="3" style="4" customWidth="1"/>
    <col min="6676" max="6676" width="3.453125" style="4" customWidth="1"/>
    <col min="6677" max="6677" width="1" style="4" customWidth="1"/>
    <col min="6678" max="6679" width="2.453125" style="4" customWidth="1"/>
    <col min="6680" max="6680" width="1.1796875" style="4" customWidth="1"/>
    <col min="6681" max="6681" width="2.453125" style="4" customWidth="1"/>
    <col min="6682" max="6682" width="2.26953125" style="4" customWidth="1"/>
    <col min="6683" max="6683" width="2.453125" style="4" customWidth="1"/>
    <col min="6684" max="6684" width="2" style="4" customWidth="1"/>
    <col min="6685" max="6686" width="2.453125" style="4" customWidth="1"/>
    <col min="6687" max="6687" width="1.7265625" style="4" customWidth="1"/>
    <col min="6688" max="6689" width="2.453125" style="4" customWidth="1"/>
    <col min="6690" max="6690" width="7.26953125" style="4" customWidth="1"/>
    <col min="6691" max="6912" width="11.45312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453125" style="4" customWidth="1"/>
    <col min="6931" max="6931" width="3" style="4" customWidth="1"/>
    <col min="6932" max="6932" width="3.453125" style="4" customWidth="1"/>
    <col min="6933" max="6933" width="1" style="4" customWidth="1"/>
    <col min="6934" max="6935" width="2.453125" style="4" customWidth="1"/>
    <col min="6936" max="6936" width="1.1796875" style="4" customWidth="1"/>
    <col min="6937" max="6937" width="2.453125" style="4" customWidth="1"/>
    <col min="6938" max="6938" width="2.26953125" style="4" customWidth="1"/>
    <col min="6939" max="6939" width="2.453125" style="4" customWidth="1"/>
    <col min="6940" max="6940" width="2" style="4" customWidth="1"/>
    <col min="6941" max="6942" width="2.453125" style="4" customWidth="1"/>
    <col min="6943" max="6943" width="1.7265625" style="4" customWidth="1"/>
    <col min="6944" max="6945" width="2.453125" style="4" customWidth="1"/>
    <col min="6946" max="6946" width="7.26953125" style="4" customWidth="1"/>
    <col min="6947" max="7168" width="11.45312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453125" style="4" customWidth="1"/>
    <col min="7187" max="7187" width="3" style="4" customWidth="1"/>
    <col min="7188" max="7188" width="3.453125" style="4" customWidth="1"/>
    <col min="7189" max="7189" width="1" style="4" customWidth="1"/>
    <col min="7190" max="7191" width="2.453125" style="4" customWidth="1"/>
    <col min="7192" max="7192" width="1.1796875" style="4" customWidth="1"/>
    <col min="7193" max="7193" width="2.453125" style="4" customWidth="1"/>
    <col min="7194" max="7194" width="2.26953125" style="4" customWidth="1"/>
    <col min="7195" max="7195" width="2.453125" style="4" customWidth="1"/>
    <col min="7196" max="7196" width="2" style="4" customWidth="1"/>
    <col min="7197" max="7198" width="2.453125" style="4" customWidth="1"/>
    <col min="7199" max="7199" width="1.7265625" style="4" customWidth="1"/>
    <col min="7200" max="7201" width="2.453125" style="4" customWidth="1"/>
    <col min="7202" max="7202" width="7.26953125" style="4" customWidth="1"/>
    <col min="7203" max="7424" width="11.45312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453125" style="4" customWidth="1"/>
    <col min="7443" max="7443" width="3" style="4" customWidth="1"/>
    <col min="7444" max="7444" width="3.453125" style="4" customWidth="1"/>
    <col min="7445" max="7445" width="1" style="4" customWidth="1"/>
    <col min="7446" max="7447" width="2.453125" style="4" customWidth="1"/>
    <col min="7448" max="7448" width="1.1796875" style="4" customWidth="1"/>
    <col min="7449" max="7449" width="2.453125" style="4" customWidth="1"/>
    <col min="7450" max="7450" width="2.26953125" style="4" customWidth="1"/>
    <col min="7451" max="7451" width="2.453125" style="4" customWidth="1"/>
    <col min="7452" max="7452" width="2" style="4" customWidth="1"/>
    <col min="7453" max="7454" width="2.453125" style="4" customWidth="1"/>
    <col min="7455" max="7455" width="1.7265625" style="4" customWidth="1"/>
    <col min="7456" max="7457" width="2.453125" style="4" customWidth="1"/>
    <col min="7458" max="7458" width="7.26953125" style="4" customWidth="1"/>
    <col min="7459" max="7680" width="11.45312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453125" style="4" customWidth="1"/>
    <col min="7699" max="7699" width="3" style="4" customWidth="1"/>
    <col min="7700" max="7700" width="3.453125" style="4" customWidth="1"/>
    <col min="7701" max="7701" width="1" style="4" customWidth="1"/>
    <col min="7702" max="7703" width="2.453125" style="4" customWidth="1"/>
    <col min="7704" max="7704" width="1.1796875" style="4" customWidth="1"/>
    <col min="7705" max="7705" width="2.453125" style="4" customWidth="1"/>
    <col min="7706" max="7706" width="2.26953125" style="4" customWidth="1"/>
    <col min="7707" max="7707" width="2.453125" style="4" customWidth="1"/>
    <col min="7708" max="7708" width="2" style="4" customWidth="1"/>
    <col min="7709" max="7710" width="2.453125" style="4" customWidth="1"/>
    <col min="7711" max="7711" width="1.7265625" style="4" customWidth="1"/>
    <col min="7712" max="7713" width="2.453125" style="4" customWidth="1"/>
    <col min="7714" max="7714" width="7.26953125" style="4" customWidth="1"/>
    <col min="7715" max="7936" width="11.45312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453125" style="4" customWidth="1"/>
    <col min="7955" max="7955" width="3" style="4" customWidth="1"/>
    <col min="7956" max="7956" width="3.453125" style="4" customWidth="1"/>
    <col min="7957" max="7957" width="1" style="4" customWidth="1"/>
    <col min="7958" max="7959" width="2.453125" style="4" customWidth="1"/>
    <col min="7960" max="7960" width="1.1796875" style="4" customWidth="1"/>
    <col min="7961" max="7961" width="2.453125" style="4" customWidth="1"/>
    <col min="7962" max="7962" width="2.26953125" style="4" customWidth="1"/>
    <col min="7963" max="7963" width="2.453125" style="4" customWidth="1"/>
    <col min="7964" max="7964" width="2" style="4" customWidth="1"/>
    <col min="7965" max="7966" width="2.453125" style="4" customWidth="1"/>
    <col min="7967" max="7967" width="1.7265625" style="4" customWidth="1"/>
    <col min="7968" max="7969" width="2.453125" style="4" customWidth="1"/>
    <col min="7970" max="7970" width="7.26953125" style="4" customWidth="1"/>
    <col min="7971" max="8192" width="11.45312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453125" style="4" customWidth="1"/>
    <col min="8211" max="8211" width="3" style="4" customWidth="1"/>
    <col min="8212" max="8212" width="3.453125" style="4" customWidth="1"/>
    <col min="8213" max="8213" width="1" style="4" customWidth="1"/>
    <col min="8214" max="8215" width="2.453125" style="4" customWidth="1"/>
    <col min="8216" max="8216" width="1.1796875" style="4" customWidth="1"/>
    <col min="8217" max="8217" width="2.453125" style="4" customWidth="1"/>
    <col min="8218" max="8218" width="2.26953125" style="4" customWidth="1"/>
    <col min="8219" max="8219" width="2.453125" style="4" customWidth="1"/>
    <col min="8220" max="8220" width="2" style="4" customWidth="1"/>
    <col min="8221" max="8222" width="2.453125" style="4" customWidth="1"/>
    <col min="8223" max="8223" width="1.7265625" style="4" customWidth="1"/>
    <col min="8224" max="8225" width="2.453125" style="4" customWidth="1"/>
    <col min="8226" max="8226" width="7.26953125" style="4" customWidth="1"/>
    <col min="8227" max="8448" width="11.45312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453125" style="4" customWidth="1"/>
    <col min="8467" max="8467" width="3" style="4" customWidth="1"/>
    <col min="8468" max="8468" width="3.453125" style="4" customWidth="1"/>
    <col min="8469" max="8469" width="1" style="4" customWidth="1"/>
    <col min="8470" max="8471" width="2.453125" style="4" customWidth="1"/>
    <col min="8472" max="8472" width="1.1796875" style="4" customWidth="1"/>
    <col min="8473" max="8473" width="2.453125" style="4" customWidth="1"/>
    <col min="8474" max="8474" width="2.26953125" style="4" customWidth="1"/>
    <col min="8475" max="8475" width="2.453125" style="4" customWidth="1"/>
    <col min="8476" max="8476" width="2" style="4" customWidth="1"/>
    <col min="8477" max="8478" width="2.453125" style="4" customWidth="1"/>
    <col min="8479" max="8479" width="1.7265625" style="4" customWidth="1"/>
    <col min="8480" max="8481" width="2.453125" style="4" customWidth="1"/>
    <col min="8482" max="8482" width="7.26953125" style="4" customWidth="1"/>
    <col min="8483" max="8704" width="11.45312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453125" style="4" customWidth="1"/>
    <col min="8723" max="8723" width="3" style="4" customWidth="1"/>
    <col min="8724" max="8724" width="3.453125" style="4" customWidth="1"/>
    <col min="8725" max="8725" width="1" style="4" customWidth="1"/>
    <col min="8726" max="8727" width="2.453125" style="4" customWidth="1"/>
    <col min="8728" max="8728" width="1.1796875" style="4" customWidth="1"/>
    <col min="8729" max="8729" width="2.453125" style="4" customWidth="1"/>
    <col min="8730" max="8730" width="2.26953125" style="4" customWidth="1"/>
    <col min="8731" max="8731" width="2.453125" style="4" customWidth="1"/>
    <col min="8732" max="8732" width="2" style="4" customWidth="1"/>
    <col min="8733" max="8734" width="2.453125" style="4" customWidth="1"/>
    <col min="8735" max="8735" width="1.7265625" style="4" customWidth="1"/>
    <col min="8736" max="8737" width="2.453125" style="4" customWidth="1"/>
    <col min="8738" max="8738" width="7.26953125" style="4" customWidth="1"/>
    <col min="8739" max="8960" width="11.45312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453125" style="4" customWidth="1"/>
    <col min="8979" max="8979" width="3" style="4" customWidth="1"/>
    <col min="8980" max="8980" width="3.453125" style="4" customWidth="1"/>
    <col min="8981" max="8981" width="1" style="4" customWidth="1"/>
    <col min="8982" max="8983" width="2.453125" style="4" customWidth="1"/>
    <col min="8984" max="8984" width="1.1796875" style="4" customWidth="1"/>
    <col min="8985" max="8985" width="2.453125" style="4" customWidth="1"/>
    <col min="8986" max="8986" width="2.26953125" style="4" customWidth="1"/>
    <col min="8987" max="8987" width="2.453125" style="4" customWidth="1"/>
    <col min="8988" max="8988" width="2" style="4" customWidth="1"/>
    <col min="8989" max="8990" width="2.453125" style="4" customWidth="1"/>
    <col min="8991" max="8991" width="1.7265625" style="4" customWidth="1"/>
    <col min="8992" max="8993" width="2.453125" style="4" customWidth="1"/>
    <col min="8994" max="8994" width="7.26953125" style="4" customWidth="1"/>
    <col min="8995" max="9216" width="11.45312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453125" style="4" customWidth="1"/>
    <col min="9235" max="9235" width="3" style="4" customWidth="1"/>
    <col min="9236" max="9236" width="3.453125" style="4" customWidth="1"/>
    <col min="9237" max="9237" width="1" style="4" customWidth="1"/>
    <col min="9238" max="9239" width="2.453125" style="4" customWidth="1"/>
    <col min="9240" max="9240" width="1.1796875" style="4" customWidth="1"/>
    <col min="9241" max="9241" width="2.453125" style="4" customWidth="1"/>
    <col min="9242" max="9242" width="2.26953125" style="4" customWidth="1"/>
    <col min="9243" max="9243" width="2.453125" style="4" customWidth="1"/>
    <col min="9244" max="9244" width="2" style="4" customWidth="1"/>
    <col min="9245" max="9246" width="2.453125" style="4" customWidth="1"/>
    <col min="9247" max="9247" width="1.7265625" style="4" customWidth="1"/>
    <col min="9248" max="9249" width="2.453125" style="4" customWidth="1"/>
    <col min="9250" max="9250" width="7.26953125" style="4" customWidth="1"/>
    <col min="9251" max="9472" width="11.45312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453125" style="4" customWidth="1"/>
    <col min="9491" max="9491" width="3" style="4" customWidth="1"/>
    <col min="9492" max="9492" width="3.453125" style="4" customWidth="1"/>
    <col min="9493" max="9493" width="1" style="4" customWidth="1"/>
    <col min="9494" max="9495" width="2.453125" style="4" customWidth="1"/>
    <col min="9496" max="9496" width="1.1796875" style="4" customWidth="1"/>
    <col min="9497" max="9497" width="2.453125" style="4" customWidth="1"/>
    <col min="9498" max="9498" width="2.26953125" style="4" customWidth="1"/>
    <col min="9499" max="9499" width="2.453125" style="4" customWidth="1"/>
    <col min="9500" max="9500" width="2" style="4" customWidth="1"/>
    <col min="9501" max="9502" width="2.453125" style="4" customWidth="1"/>
    <col min="9503" max="9503" width="1.7265625" style="4" customWidth="1"/>
    <col min="9504" max="9505" width="2.453125" style="4" customWidth="1"/>
    <col min="9506" max="9506" width="7.26953125" style="4" customWidth="1"/>
    <col min="9507" max="9728" width="11.45312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453125" style="4" customWidth="1"/>
    <col min="9747" max="9747" width="3" style="4" customWidth="1"/>
    <col min="9748" max="9748" width="3.453125" style="4" customWidth="1"/>
    <col min="9749" max="9749" width="1" style="4" customWidth="1"/>
    <col min="9750" max="9751" width="2.453125" style="4" customWidth="1"/>
    <col min="9752" max="9752" width="1.1796875" style="4" customWidth="1"/>
    <col min="9753" max="9753" width="2.453125" style="4" customWidth="1"/>
    <col min="9754" max="9754" width="2.26953125" style="4" customWidth="1"/>
    <col min="9755" max="9755" width="2.453125" style="4" customWidth="1"/>
    <col min="9756" max="9756" width="2" style="4" customWidth="1"/>
    <col min="9757" max="9758" width="2.453125" style="4" customWidth="1"/>
    <col min="9759" max="9759" width="1.7265625" style="4" customWidth="1"/>
    <col min="9760" max="9761" width="2.453125" style="4" customWidth="1"/>
    <col min="9762" max="9762" width="7.26953125" style="4" customWidth="1"/>
    <col min="9763" max="9984" width="11.45312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453125" style="4" customWidth="1"/>
    <col min="10003" max="10003" width="3" style="4" customWidth="1"/>
    <col min="10004" max="10004" width="3.453125" style="4" customWidth="1"/>
    <col min="10005" max="10005" width="1" style="4" customWidth="1"/>
    <col min="10006" max="10007" width="2.453125" style="4" customWidth="1"/>
    <col min="10008" max="10008" width="1.1796875" style="4" customWidth="1"/>
    <col min="10009" max="10009" width="2.453125" style="4" customWidth="1"/>
    <col min="10010" max="10010" width="2.26953125" style="4" customWidth="1"/>
    <col min="10011" max="10011" width="2.453125" style="4" customWidth="1"/>
    <col min="10012" max="10012" width="2" style="4" customWidth="1"/>
    <col min="10013" max="10014" width="2.453125" style="4" customWidth="1"/>
    <col min="10015" max="10015" width="1.7265625" style="4" customWidth="1"/>
    <col min="10016" max="10017" width="2.453125" style="4" customWidth="1"/>
    <col min="10018" max="10018" width="7.26953125" style="4" customWidth="1"/>
    <col min="10019" max="10240" width="11.45312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453125" style="4" customWidth="1"/>
    <col min="10259" max="10259" width="3" style="4" customWidth="1"/>
    <col min="10260" max="10260" width="3.453125" style="4" customWidth="1"/>
    <col min="10261" max="10261" width="1" style="4" customWidth="1"/>
    <col min="10262" max="10263" width="2.453125" style="4" customWidth="1"/>
    <col min="10264" max="10264" width="1.1796875" style="4" customWidth="1"/>
    <col min="10265" max="10265" width="2.453125" style="4" customWidth="1"/>
    <col min="10266" max="10266" width="2.26953125" style="4" customWidth="1"/>
    <col min="10267" max="10267" width="2.453125" style="4" customWidth="1"/>
    <col min="10268" max="10268" width="2" style="4" customWidth="1"/>
    <col min="10269" max="10270" width="2.453125" style="4" customWidth="1"/>
    <col min="10271" max="10271" width="1.7265625" style="4" customWidth="1"/>
    <col min="10272" max="10273" width="2.453125" style="4" customWidth="1"/>
    <col min="10274" max="10274" width="7.26953125" style="4" customWidth="1"/>
    <col min="10275" max="10496" width="11.45312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453125" style="4" customWidth="1"/>
    <col min="10515" max="10515" width="3" style="4" customWidth="1"/>
    <col min="10516" max="10516" width="3.453125" style="4" customWidth="1"/>
    <col min="10517" max="10517" width="1" style="4" customWidth="1"/>
    <col min="10518" max="10519" width="2.453125" style="4" customWidth="1"/>
    <col min="10520" max="10520" width="1.1796875" style="4" customWidth="1"/>
    <col min="10521" max="10521" width="2.453125" style="4" customWidth="1"/>
    <col min="10522" max="10522" width="2.26953125" style="4" customWidth="1"/>
    <col min="10523" max="10523" width="2.453125" style="4" customWidth="1"/>
    <col min="10524" max="10524" width="2" style="4" customWidth="1"/>
    <col min="10525" max="10526" width="2.453125" style="4" customWidth="1"/>
    <col min="10527" max="10527" width="1.7265625" style="4" customWidth="1"/>
    <col min="10528" max="10529" width="2.453125" style="4" customWidth="1"/>
    <col min="10530" max="10530" width="7.26953125" style="4" customWidth="1"/>
    <col min="10531" max="10752" width="11.45312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453125" style="4" customWidth="1"/>
    <col min="10771" max="10771" width="3" style="4" customWidth="1"/>
    <col min="10772" max="10772" width="3.453125" style="4" customWidth="1"/>
    <col min="10773" max="10773" width="1" style="4" customWidth="1"/>
    <col min="10774" max="10775" width="2.453125" style="4" customWidth="1"/>
    <col min="10776" max="10776" width="1.1796875" style="4" customWidth="1"/>
    <col min="10777" max="10777" width="2.453125" style="4" customWidth="1"/>
    <col min="10778" max="10778" width="2.26953125" style="4" customWidth="1"/>
    <col min="10779" max="10779" width="2.453125" style="4" customWidth="1"/>
    <col min="10780" max="10780" width="2" style="4" customWidth="1"/>
    <col min="10781" max="10782" width="2.453125" style="4" customWidth="1"/>
    <col min="10783" max="10783" width="1.7265625" style="4" customWidth="1"/>
    <col min="10784" max="10785" width="2.453125" style="4" customWidth="1"/>
    <col min="10786" max="10786" width="7.26953125" style="4" customWidth="1"/>
    <col min="10787" max="11008" width="11.45312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453125" style="4" customWidth="1"/>
    <col min="11027" max="11027" width="3" style="4" customWidth="1"/>
    <col min="11028" max="11028" width="3.453125" style="4" customWidth="1"/>
    <col min="11029" max="11029" width="1" style="4" customWidth="1"/>
    <col min="11030" max="11031" width="2.453125" style="4" customWidth="1"/>
    <col min="11032" max="11032" width="1.1796875" style="4" customWidth="1"/>
    <col min="11033" max="11033" width="2.453125" style="4" customWidth="1"/>
    <col min="11034" max="11034" width="2.26953125" style="4" customWidth="1"/>
    <col min="11035" max="11035" width="2.453125" style="4" customWidth="1"/>
    <col min="11036" max="11036" width="2" style="4" customWidth="1"/>
    <col min="11037" max="11038" width="2.453125" style="4" customWidth="1"/>
    <col min="11039" max="11039" width="1.7265625" style="4" customWidth="1"/>
    <col min="11040" max="11041" width="2.453125" style="4" customWidth="1"/>
    <col min="11042" max="11042" width="7.26953125" style="4" customWidth="1"/>
    <col min="11043" max="11264" width="11.45312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453125" style="4" customWidth="1"/>
    <col min="11283" max="11283" width="3" style="4" customWidth="1"/>
    <col min="11284" max="11284" width="3.453125" style="4" customWidth="1"/>
    <col min="11285" max="11285" width="1" style="4" customWidth="1"/>
    <col min="11286" max="11287" width="2.453125" style="4" customWidth="1"/>
    <col min="11288" max="11288" width="1.1796875" style="4" customWidth="1"/>
    <col min="11289" max="11289" width="2.453125" style="4" customWidth="1"/>
    <col min="11290" max="11290" width="2.26953125" style="4" customWidth="1"/>
    <col min="11291" max="11291" width="2.453125" style="4" customWidth="1"/>
    <col min="11292" max="11292" width="2" style="4" customWidth="1"/>
    <col min="11293" max="11294" width="2.453125" style="4" customWidth="1"/>
    <col min="11295" max="11295" width="1.7265625" style="4" customWidth="1"/>
    <col min="11296" max="11297" width="2.453125" style="4" customWidth="1"/>
    <col min="11298" max="11298" width="7.26953125" style="4" customWidth="1"/>
    <col min="11299" max="11520" width="11.45312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453125" style="4" customWidth="1"/>
    <col min="11539" max="11539" width="3" style="4" customWidth="1"/>
    <col min="11540" max="11540" width="3.453125" style="4" customWidth="1"/>
    <col min="11541" max="11541" width="1" style="4" customWidth="1"/>
    <col min="11542" max="11543" width="2.453125" style="4" customWidth="1"/>
    <col min="11544" max="11544" width="1.1796875" style="4" customWidth="1"/>
    <col min="11545" max="11545" width="2.453125" style="4" customWidth="1"/>
    <col min="11546" max="11546" width="2.26953125" style="4" customWidth="1"/>
    <col min="11547" max="11547" width="2.453125" style="4" customWidth="1"/>
    <col min="11548" max="11548" width="2" style="4" customWidth="1"/>
    <col min="11549" max="11550" width="2.453125" style="4" customWidth="1"/>
    <col min="11551" max="11551" width="1.7265625" style="4" customWidth="1"/>
    <col min="11552" max="11553" width="2.453125" style="4" customWidth="1"/>
    <col min="11554" max="11554" width="7.26953125" style="4" customWidth="1"/>
    <col min="11555" max="11776" width="11.45312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453125" style="4" customWidth="1"/>
    <col min="11795" max="11795" width="3" style="4" customWidth="1"/>
    <col min="11796" max="11796" width="3.453125" style="4" customWidth="1"/>
    <col min="11797" max="11797" width="1" style="4" customWidth="1"/>
    <col min="11798" max="11799" width="2.453125" style="4" customWidth="1"/>
    <col min="11800" max="11800" width="1.1796875" style="4" customWidth="1"/>
    <col min="11801" max="11801" width="2.453125" style="4" customWidth="1"/>
    <col min="11802" max="11802" width="2.26953125" style="4" customWidth="1"/>
    <col min="11803" max="11803" width="2.453125" style="4" customWidth="1"/>
    <col min="11804" max="11804" width="2" style="4" customWidth="1"/>
    <col min="11805" max="11806" width="2.453125" style="4" customWidth="1"/>
    <col min="11807" max="11807" width="1.7265625" style="4" customWidth="1"/>
    <col min="11808" max="11809" width="2.453125" style="4" customWidth="1"/>
    <col min="11810" max="11810" width="7.26953125" style="4" customWidth="1"/>
    <col min="11811" max="12032" width="11.45312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453125" style="4" customWidth="1"/>
    <col min="12051" max="12051" width="3" style="4" customWidth="1"/>
    <col min="12052" max="12052" width="3.453125" style="4" customWidth="1"/>
    <col min="12053" max="12053" width="1" style="4" customWidth="1"/>
    <col min="12054" max="12055" width="2.453125" style="4" customWidth="1"/>
    <col min="12056" max="12056" width="1.1796875" style="4" customWidth="1"/>
    <col min="12057" max="12057" width="2.453125" style="4" customWidth="1"/>
    <col min="12058" max="12058" width="2.26953125" style="4" customWidth="1"/>
    <col min="12059" max="12059" width="2.453125" style="4" customWidth="1"/>
    <col min="12060" max="12060" width="2" style="4" customWidth="1"/>
    <col min="12061" max="12062" width="2.453125" style="4" customWidth="1"/>
    <col min="12063" max="12063" width="1.7265625" style="4" customWidth="1"/>
    <col min="12064" max="12065" width="2.453125" style="4" customWidth="1"/>
    <col min="12066" max="12066" width="7.26953125" style="4" customWidth="1"/>
    <col min="12067" max="12288" width="11.45312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453125" style="4" customWidth="1"/>
    <col min="12307" max="12307" width="3" style="4" customWidth="1"/>
    <col min="12308" max="12308" width="3.453125" style="4" customWidth="1"/>
    <col min="12309" max="12309" width="1" style="4" customWidth="1"/>
    <col min="12310" max="12311" width="2.453125" style="4" customWidth="1"/>
    <col min="12312" max="12312" width="1.1796875" style="4" customWidth="1"/>
    <col min="12313" max="12313" width="2.453125" style="4" customWidth="1"/>
    <col min="12314" max="12314" width="2.26953125" style="4" customWidth="1"/>
    <col min="12315" max="12315" width="2.453125" style="4" customWidth="1"/>
    <col min="12316" max="12316" width="2" style="4" customWidth="1"/>
    <col min="12317" max="12318" width="2.453125" style="4" customWidth="1"/>
    <col min="12319" max="12319" width="1.7265625" style="4" customWidth="1"/>
    <col min="12320" max="12321" width="2.453125" style="4" customWidth="1"/>
    <col min="12322" max="12322" width="7.26953125" style="4" customWidth="1"/>
    <col min="12323" max="12544" width="11.45312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453125" style="4" customWidth="1"/>
    <col min="12563" max="12563" width="3" style="4" customWidth="1"/>
    <col min="12564" max="12564" width="3.453125" style="4" customWidth="1"/>
    <col min="12565" max="12565" width="1" style="4" customWidth="1"/>
    <col min="12566" max="12567" width="2.453125" style="4" customWidth="1"/>
    <col min="12568" max="12568" width="1.1796875" style="4" customWidth="1"/>
    <col min="12569" max="12569" width="2.453125" style="4" customWidth="1"/>
    <col min="12570" max="12570" width="2.26953125" style="4" customWidth="1"/>
    <col min="12571" max="12571" width="2.453125" style="4" customWidth="1"/>
    <col min="12572" max="12572" width="2" style="4" customWidth="1"/>
    <col min="12573" max="12574" width="2.453125" style="4" customWidth="1"/>
    <col min="12575" max="12575" width="1.7265625" style="4" customWidth="1"/>
    <col min="12576" max="12577" width="2.453125" style="4" customWidth="1"/>
    <col min="12578" max="12578" width="7.26953125" style="4" customWidth="1"/>
    <col min="12579" max="12800" width="11.45312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453125" style="4" customWidth="1"/>
    <col min="12819" max="12819" width="3" style="4" customWidth="1"/>
    <col min="12820" max="12820" width="3.453125" style="4" customWidth="1"/>
    <col min="12821" max="12821" width="1" style="4" customWidth="1"/>
    <col min="12822" max="12823" width="2.453125" style="4" customWidth="1"/>
    <col min="12824" max="12824" width="1.1796875" style="4" customWidth="1"/>
    <col min="12825" max="12825" width="2.453125" style="4" customWidth="1"/>
    <col min="12826" max="12826" width="2.26953125" style="4" customWidth="1"/>
    <col min="12827" max="12827" width="2.453125" style="4" customWidth="1"/>
    <col min="12828" max="12828" width="2" style="4" customWidth="1"/>
    <col min="12829" max="12830" width="2.453125" style="4" customWidth="1"/>
    <col min="12831" max="12831" width="1.7265625" style="4" customWidth="1"/>
    <col min="12832" max="12833" width="2.453125" style="4" customWidth="1"/>
    <col min="12834" max="12834" width="7.26953125" style="4" customWidth="1"/>
    <col min="12835" max="13056" width="11.45312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453125" style="4" customWidth="1"/>
    <col min="13075" max="13075" width="3" style="4" customWidth="1"/>
    <col min="13076" max="13076" width="3.453125" style="4" customWidth="1"/>
    <col min="13077" max="13077" width="1" style="4" customWidth="1"/>
    <col min="13078" max="13079" width="2.453125" style="4" customWidth="1"/>
    <col min="13080" max="13080" width="1.1796875" style="4" customWidth="1"/>
    <col min="13081" max="13081" width="2.453125" style="4" customWidth="1"/>
    <col min="13082" max="13082" width="2.26953125" style="4" customWidth="1"/>
    <col min="13083" max="13083" width="2.453125" style="4" customWidth="1"/>
    <col min="13084" max="13084" width="2" style="4" customWidth="1"/>
    <col min="13085" max="13086" width="2.453125" style="4" customWidth="1"/>
    <col min="13087" max="13087" width="1.7265625" style="4" customWidth="1"/>
    <col min="13088" max="13089" width="2.453125" style="4" customWidth="1"/>
    <col min="13090" max="13090" width="7.26953125" style="4" customWidth="1"/>
    <col min="13091" max="13312" width="11.45312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453125" style="4" customWidth="1"/>
    <col min="13331" max="13331" width="3" style="4" customWidth="1"/>
    <col min="13332" max="13332" width="3.453125" style="4" customWidth="1"/>
    <col min="13333" max="13333" width="1" style="4" customWidth="1"/>
    <col min="13334" max="13335" width="2.453125" style="4" customWidth="1"/>
    <col min="13336" max="13336" width="1.1796875" style="4" customWidth="1"/>
    <col min="13337" max="13337" width="2.453125" style="4" customWidth="1"/>
    <col min="13338" max="13338" width="2.26953125" style="4" customWidth="1"/>
    <col min="13339" max="13339" width="2.453125" style="4" customWidth="1"/>
    <col min="13340" max="13340" width="2" style="4" customWidth="1"/>
    <col min="13341" max="13342" width="2.453125" style="4" customWidth="1"/>
    <col min="13343" max="13343" width="1.7265625" style="4" customWidth="1"/>
    <col min="13344" max="13345" width="2.453125" style="4" customWidth="1"/>
    <col min="13346" max="13346" width="7.26953125" style="4" customWidth="1"/>
    <col min="13347" max="13568" width="11.45312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453125" style="4" customWidth="1"/>
    <col min="13587" max="13587" width="3" style="4" customWidth="1"/>
    <col min="13588" max="13588" width="3.453125" style="4" customWidth="1"/>
    <col min="13589" max="13589" width="1" style="4" customWidth="1"/>
    <col min="13590" max="13591" width="2.453125" style="4" customWidth="1"/>
    <col min="13592" max="13592" width="1.1796875" style="4" customWidth="1"/>
    <col min="13593" max="13593" width="2.453125" style="4" customWidth="1"/>
    <col min="13594" max="13594" width="2.26953125" style="4" customWidth="1"/>
    <col min="13595" max="13595" width="2.453125" style="4" customWidth="1"/>
    <col min="13596" max="13596" width="2" style="4" customWidth="1"/>
    <col min="13597" max="13598" width="2.453125" style="4" customWidth="1"/>
    <col min="13599" max="13599" width="1.7265625" style="4" customWidth="1"/>
    <col min="13600" max="13601" width="2.453125" style="4" customWidth="1"/>
    <col min="13602" max="13602" width="7.26953125" style="4" customWidth="1"/>
    <col min="13603" max="13824" width="11.45312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453125" style="4" customWidth="1"/>
    <col min="13843" max="13843" width="3" style="4" customWidth="1"/>
    <col min="13844" max="13844" width="3.453125" style="4" customWidth="1"/>
    <col min="13845" max="13845" width="1" style="4" customWidth="1"/>
    <col min="13846" max="13847" width="2.453125" style="4" customWidth="1"/>
    <col min="13848" max="13848" width="1.1796875" style="4" customWidth="1"/>
    <col min="13849" max="13849" width="2.453125" style="4" customWidth="1"/>
    <col min="13850" max="13850" width="2.26953125" style="4" customWidth="1"/>
    <col min="13851" max="13851" width="2.453125" style="4" customWidth="1"/>
    <col min="13852" max="13852" width="2" style="4" customWidth="1"/>
    <col min="13853" max="13854" width="2.453125" style="4" customWidth="1"/>
    <col min="13855" max="13855" width="1.7265625" style="4" customWidth="1"/>
    <col min="13856" max="13857" width="2.453125" style="4" customWidth="1"/>
    <col min="13858" max="13858" width="7.26953125" style="4" customWidth="1"/>
    <col min="13859" max="14080" width="11.45312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453125" style="4" customWidth="1"/>
    <col min="14099" max="14099" width="3" style="4" customWidth="1"/>
    <col min="14100" max="14100" width="3.453125" style="4" customWidth="1"/>
    <col min="14101" max="14101" width="1" style="4" customWidth="1"/>
    <col min="14102" max="14103" width="2.453125" style="4" customWidth="1"/>
    <col min="14104" max="14104" width="1.1796875" style="4" customWidth="1"/>
    <col min="14105" max="14105" width="2.453125" style="4" customWidth="1"/>
    <col min="14106" max="14106" width="2.26953125" style="4" customWidth="1"/>
    <col min="14107" max="14107" width="2.453125" style="4" customWidth="1"/>
    <col min="14108" max="14108" width="2" style="4" customWidth="1"/>
    <col min="14109" max="14110" width="2.453125" style="4" customWidth="1"/>
    <col min="14111" max="14111" width="1.7265625" style="4" customWidth="1"/>
    <col min="14112" max="14113" width="2.453125" style="4" customWidth="1"/>
    <col min="14114" max="14114" width="7.26953125" style="4" customWidth="1"/>
    <col min="14115" max="14336" width="11.45312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453125" style="4" customWidth="1"/>
    <col min="14355" max="14355" width="3" style="4" customWidth="1"/>
    <col min="14356" max="14356" width="3.453125" style="4" customWidth="1"/>
    <col min="14357" max="14357" width="1" style="4" customWidth="1"/>
    <col min="14358" max="14359" width="2.453125" style="4" customWidth="1"/>
    <col min="14360" max="14360" width="1.1796875" style="4" customWidth="1"/>
    <col min="14361" max="14361" width="2.453125" style="4" customWidth="1"/>
    <col min="14362" max="14362" width="2.26953125" style="4" customWidth="1"/>
    <col min="14363" max="14363" width="2.453125" style="4" customWidth="1"/>
    <col min="14364" max="14364" width="2" style="4" customWidth="1"/>
    <col min="14365" max="14366" width="2.453125" style="4" customWidth="1"/>
    <col min="14367" max="14367" width="1.7265625" style="4" customWidth="1"/>
    <col min="14368" max="14369" width="2.453125" style="4" customWidth="1"/>
    <col min="14370" max="14370" width="7.26953125" style="4" customWidth="1"/>
    <col min="14371" max="14592" width="11.45312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453125" style="4" customWidth="1"/>
    <col min="14611" max="14611" width="3" style="4" customWidth="1"/>
    <col min="14612" max="14612" width="3.453125" style="4" customWidth="1"/>
    <col min="14613" max="14613" width="1" style="4" customWidth="1"/>
    <col min="14614" max="14615" width="2.453125" style="4" customWidth="1"/>
    <col min="14616" max="14616" width="1.1796875" style="4" customWidth="1"/>
    <col min="14617" max="14617" width="2.453125" style="4" customWidth="1"/>
    <col min="14618" max="14618" width="2.26953125" style="4" customWidth="1"/>
    <col min="14619" max="14619" width="2.453125" style="4" customWidth="1"/>
    <col min="14620" max="14620" width="2" style="4" customWidth="1"/>
    <col min="14621" max="14622" width="2.453125" style="4" customWidth="1"/>
    <col min="14623" max="14623" width="1.7265625" style="4" customWidth="1"/>
    <col min="14624" max="14625" width="2.453125" style="4" customWidth="1"/>
    <col min="14626" max="14626" width="7.26953125" style="4" customWidth="1"/>
    <col min="14627" max="14848" width="11.45312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453125" style="4" customWidth="1"/>
    <col min="14867" max="14867" width="3" style="4" customWidth="1"/>
    <col min="14868" max="14868" width="3.453125" style="4" customWidth="1"/>
    <col min="14869" max="14869" width="1" style="4" customWidth="1"/>
    <col min="14870" max="14871" width="2.453125" style="4" customWidth="1"/>
    <col min="14872" max="14872" width="1.1796875" style="4" customWidth="1"/>
    <col min="14873" max="14873" width="2.453125" style="4" customWidth="1"/>
    <col min="14874" max="14874" width="2.26953125" style="4" customWidth="1"/>
    <col min="14875" max="14875" width="2.453125" style="4" customWidth="1"/>
    <col min="14876" max="14876" width="2" style="4" customWidth="1"/>
    <col min="14877" max="14878" width="2.453125" style="4" customWidth="1"/>
    <col min="14879" max="14879" width="1.7265625" style="4" customWidth="1"/>
    <col min="14880" max="14881" width="2.453125" style="4" customWidth="1"/>
    <col min="14882" max="14882" width="7.26953125" style="4" customWidth="1"/>
    <col min="14883" max="15104" width="11.45312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453125" style="4" customWidth="1"/>
    <col min="15123" max="15123" width="3" style="4" customWidth="1"/>
    <col min="15124" max="15124" width="3.453125" style="4" customWidth="1"/>
    <col min="15125" max="15125" width="1" style="4" customWidth="1"/>
    <col min="15126" max="15127" width="2.453125" style="4" customWidth="1"/>
    <col min="15128" max="15128" width="1.1796875" style="4" customWidth="1"/>
    <col min="15129" max="15129" width="2.453125" style="4" customWidth="1"/>
    <col min="15130" max="15130" width="2.26953125" style="4" customWidth="1"/>
    <col min="15131" max="15131" width="2.453125" style="4" customWidth="1"/>
    <col min="15132" max="15132" width="2" style="4" customWidth="1"/>
    <col min="15133" max="15134" width="2.453125" style="4" customWidth="1"/>
    <col min="15135" max="15135" width="1.7265625" style="4" customWidth="1"/>
    <col min="15136" max="15137" width="2.453125" style="4" customWidth="1"/>
    <col min="15138" max="15138" width="7.26953125" style="4" customWidth="1"/>
    <col min="15139" max="15360" width="11.45312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453125" style="4" customWidth="1"/>
    <col min="15379" max="15379" width="3" style="4" customWidth="1"/>
    <col min="15380" max="15380" width="3.453125" style="4" customWidth="1"/>
    <col min="15381" max="15381" width="1" style="4" customWidth="1"/>
    <col min="15382" max="15383" width="2.453125" style="4" customWidth="1"/>
    <col min="15384" max="15384" width="1.1796875" style="4" customWidth="1"/>
    <col min="15385" max="15385" width="2.453125" style="4" customWidth="1"/>
    <col min="15386" max="15386" width="2.26953125" style="4" customWidth="1"/>
    <col min="15387" max="15387" width="2.453125" style="4" customWidth="1"/>
    <col min="15388" max="15388" width="2" style="4" customWidth="1"/>
    <col min="15389" max="15390" width="2.453125" style="4" customWidth="1"/>
    <col min="15391" max="15391" width="1.7265625" style="4" customWidth="1"/>
    <col min="15392" max="15393" width="2.453125" style="4" customWidth="1"/>
    <col min="15394" max="15394" width="7.26953125" style="4" customWidth="1"/>
    <col min="15395" max="15616" width="11.45312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453125" style="4" customWidth="1"/>
    <col min="15635" max="15635" width="3" style="4" customWidth="1"/>
    <col min="15636" max="15636" width="3.453125" style="4" customWidth="1"/>
    <col min="15637" max="15637" width="1" style="4" customWidth="1"/>
    <col min="15638" max="15639" width="2.453125" style="4" customWidth="1"/>
    <col min="15640" max="15640" width="1.1796875" style="4" customWidth="1"/>
    <col min="15641" max="15641" width="2.453125" style="4" customWidth="1"/>
    <col min="15642" max="15642" width="2.26953125" style="4" customWidth="1"/>
    <col min="15643" max="15643" width="2.453125" style="4" customWidth="1"/>
    <col min="15644" max="15644" width="2" style="4" customWidth="1"/>
    <col min="15645" max="15646" width="2.453125" style="4" customWidth="1"/>
    <col min="15647" max="15647" width="1.7265625" style="4" customWidth="1"/>
    <col min="15648" max="15649" width="2.453125" style="4" customWidth="1"/>
    <col min="15650" max="15650" width="7.26953125" style="4" customWidth="1"/>
    <col min="15651" max="15872" width="11.45312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453125" style="4" customWidth="1"/>
    <col min="15891" max="15891" width="3" style="4" customWidth="1"/>
    <col min="15892" max="15892" width="3.453125" style="4" customWidth="1"/>
    <col min="15893" max="15893" width="1" style="4" customWidth="1"/>
    <col min="15894" max="15895" width="2.453125" style="4" customWidth="1"/>
    <col min="15896" max="15896" width="1.1796875" style="4" customWidth="1"/>
    <col min="15897" max="15897" width="2.453125" style="4" customWidth="1"/>
    <col min="15898" max="15898" width="2.26953125" style="4" customWidth="1"/>
    <col min="15899" max="15899" width="2.453125" style="4" customWidth="1"/>
    <col min="15900" max="15900" width="2" style="4" customWidth="1"/>
    <col min="15901" max="15902" width="2.453125" style="4" customWidth="1"/>
    <col min="15903" max="15903" width="1.7265625" style="4" customWidth="1"/>
    <col min="15904" max="15905" width="2.453125" style="4" customWidth="1"/>
    <col min="15906" max="15906" width="7.26953125" style="4" customWidth="1"/>
    <col min="15907" max="16128" width="11.45312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453125" style="4" customWidth="1"/>
    <col min="16147" max="16147" width="3" style="4" customWidth="1"/>
    <col min="16148" max="16148" width="3.453125" style="4" customWidth="1"/>
    <col min="16149" max="16149" width="1" style="4" customWidth="1"/>
    <col min="16150" max="16151" width="2.453125" style="4" customWidth="1"/>
    <col min="16152" max="16152" width="1.1796875" style="4" customWidth="1"/>
    <col min="16153" max="16153" width="2.453125" style="4" customWidth="1"/>
    <col min="16154" max="16154" width="2.26953125" style="4" customWidth="1"/>
    <col min="16155" max="16155" width="2.453125" style="4" customWidth="1"/>
    <col min="16156" max="16156" width="2" style="4" customWidth="1"/>
    <col min="16157" max="16158" width="2.453125" style="4" customWidth="1"/>
    <col min="16159" max="16159" width="1.7265625" style="4" customWidth="1"/>
    <col min="16160" max="16161" width="2.453125" style="4" customWidth="1"/>
    <col min="16162" max="16162" width="7.26953125" style="4" customWidth="1"/>
    <col min="16163" max="16384" width="11.453125" style="4"/>
  </cols>
  <sheetData>
    <row r="2" spans="2:34" ht="6.75" customHeight="1" x14ac:dyDescent="0.35">
      <c r="B2" s="259"/>
      <c r="C2" s="260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61"/>
      <c r="C3" s="262"/>
      <c r="D3" s="265" t="s">
        <v>0</v>
      </c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7"/>
      <c r="U3" s="268" t="s">
        <v>1</v>
      </c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70"/>
    </row>
    <row r="4" spans="2:34" ht="17.5" x14ac:dyDescent="0.35">
      <c r="B4" s="261"/>
      <c r="C4" s="262"/>
      <c r="D4" s="265" t="s">
        <v>2</v>
      </c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7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61"/>
      <c r="C5" s="262"/>
      <c r="D5" s="271" t="s">
        <v>3</v>
      </c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3"/>
      <c r="U5" s="274" t="s">
        <v>4</v>
      </c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6"/>
    </row>
    <row r="6" spans="2:34" ht="12" customHeight="1" x14ac:dyDescent="0.35">
      <c r="B6" s="261"/>
      <c r="C6" s="262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7" t="s">
        <v>5</v>
      </c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9"/>
    </row>
    <row r="7" spans="2:34" x14ac:dyDescent="0.35">
      <c r="B7" s="261"/>
      <c r="C7" s="262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80">
        <f>'[2]Form P2KB 01'!V7:X8</f>
        <v>2</v>
      </c>
      <c r="W7" s="269"/>
      <c r="X7" s="281"/>
      <c r="Y7" s="249">
        <f>'[2]Form P2KB 01'!Y7:AA8</f>
        <v>0</v>
      </c>
      <c r="Z7" s="250"/>
      <c r="AA7" s="251"/>
      <c r="AB7" s="249">
        <f>'[2]Form P2KB 01'!AB7:AD8</f>
        <v>1</v>
      </c>
      <c r="AC7" s="250"/>
      <c r="AD7" s="251"/>
      <c r="AE7" s="249">
        <f>'[2]Form P2KB 01'!AE7:AG8</f>
        <v>7</v>
      </c>
      <c r="AF7" s="250"/>
      <c r="AG7" s="251"/>
      <c r="AH7" s="14"/>
    </row>
    <row r="8" spans="2:34" ht="7.5" customHeight="1" x14ac:dyDescent="0.35">
      <c r="B8" s="261"/>
      <c r="C8" s="262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82"/>
      <c r="W8" s="283"/>
      <c r="X8" s="284"/>
      <c r="Y8" s="252"/>
      <c r="Z8" s="253"/>
      <c r="AA8" s="254"/>
      <c r="AB8" s="252"/>
      <c r="AC8" s="253"/>
      <c r="AD8" s="254"/>
      <c r="AE8" s="252"/>
      <c r="AF8" s="253"/>
      <c r="AG8" s="254"/>
      <c r="AH8" s="14"/>
    </row>
    <row r="9" spans="2:34" ht="12.75" customHeight="1" x14ac:dyDescent="0.35">
      <c r="B9" s="261"/>
      <c r="C9" s="262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55" t="s">
        <v>9</v>
      </c>
      <c r="W9" s="255"/>
      <c r="X9" s="15"/>
      <c r="Y9" s="255" t="s">
        <v>10</v>
      </c>
      <c r="Z9" s="255"/>
      <c r="AA9" s="15"/>
      <c r="AB9" s="6"/>
      <c r="AC9" s="256" t="s">
        <v>9</v>
      </c>
      <c r="AD9" s="256"/>
      <c r="AE9" s="6"/>
      <c r="AF9" s="256" t="s">
        <v>10</v>
      </c>
      <c r="AG9" s="256"/>
      <c r="AH9" s="7"/>
    </row>
    <row r="10" spans="2:34" ht="13.5" customHeight="1" x14ac:dyDescent="0.35">
      <c r="B10" s="261"/>
      <c r="C10" s="262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'[2]Form P2KB 01'!V10</f>
        <v>0</v>
      </c>
      <c r="W10" s="20">
        <f>'[2]Form P2KB 01'!W10</f>
        <v>1</v>
      </c>
      <c r="X10" s="21"/>
      <c r="Y10" s="20">
        <f>'[2]Form P2KB 01'!Y10</f>
        <v>1</v>
      </c>
      <c r="Z10" s="22">
        <f>'[2]Form P2KB 01'!Z10</f>
        <v>7</v>
      </c>
      <c r="AA10" s="257" t="s">
        <v>12</v>
      </c>
      <c r="AB10" s="258"/>
      <c r="AC10" s="20">
        <f>'[2]Form P2KB 01'!AC10</f>
        <v>0</v>
      </c>
      <c r="AD10" s="20">
        <f>'[2]Form P2KB 01'!AD10</f>
        <v>1</v>
      </c>
      <c r="AE10" s="21"/>
      <c r="AF10" s="20">
        <f>'[2]Form P2KB 01'!AF10</f>
        <v>1</v>
      </c>
      <c r="AG10" s="20">
        <f>'[2]Form P2KB 01'!AG10</f>
        <v>7</v>
      </c>
      <c r="AH10" s="7"/>
    </row>
    <row r="11" spans="2:34" ht="6" customHeight="1" x14ac:dyDescent="0.35">
      <c r="B11" s="263"/>
      <c r="C11" s="264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23" t="s">
        <v>13</v>
      </c>
      <c r="C12" s="224"/>
      <c r="D12" s="231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9"/>
      <c r="C13" s="230"/>
      <c r="D13" s="232"/>
      <c r="E13" s="26"/>
      <c r="F13" s="28">
        <f>'[2]Form P2KB 01'!F13</f>
        <v>0</v>
      </c>
      <c r="G13" s="28">
        <f>'[2]Form P2KB 01'!G13</f>
        <v>0</v>
      </c>
      <c r="H13" s="28">
        <f>'[2]Form P2KB 01'!H13</f>
        <v>0</v>
      </c>
      <c r="I13" s="29">
        <f>'[2]Form P2KB 01'!I13</f>
        <v>0</v>
      </c>
      <c r="J13" s="30"/>
      <c r="K13" s="29">
        <f>'[2]Form P2KB 01'!K13</f>
        <v>0</v>
      </c>
      <c r="L13" s="29">
        <f>'[2]Form P2KB 01'!L13</f>
        <v>0</v>
      </c>
      <c r="M13" s="29">
        <f>'[2]Form P2KB 01'!M13</f>
        <v>0</v>
      </c>
      <c r="N13" s="29">
        <f>'[2]Form P2KB 01'!N13</f>
        <v>0</v>
      </c>
      <c r="O13" s="29">
        <f>'[2]Form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23" t="s">
        <v>15</v>
      </c>
      <c r="C15" s="224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9"/>
      <c r="C16" s="230"/>
      <c r="D16" s="41" t="s">
        <v>14</v>
      </c>
      <c r="E16" s="42"/>
      <c r="F16" s="28">
        <f>'[2]Form P2KB 01'!F16</f>
        <v>1</v>
      </c>
      <c r="G16" s="28">
        <f>'[2]Form P2KB 01'!G16</f>
        <v>3</v>
      </c>
      <c r="H16" s="28">
        <f>'[2]Form P2KB 01'!H16</f>
        <v>4</v>
      </c>
      <c r="I16" s="43"/>
      <c r="J16" s="28">
        <f>'[2]Form P2KB 01'!J16</f>
        <v>2</v>
      </c>
      <c r="K16" s="28">
        <f>'[2]Form P2KB 01'!K16</f>
        <v>0</v>
      </c>
      <c r="L16" s="28">
        <f>'[2]Form P2KB 01'!L16</f>
        <v>0</v>
      </c>
      <c r="M16" s="28">
        <f>'[2]Form P2KB 01'!M16</f>
        <v>9</v>
      </c>
      <c r="N16" s="43"/>
      <c r="O16" s="28">
        <f>'[2]Form P2KB 01'!O16</f>
        <v>0</v>
      </c>
      <c r="P16" s="28">
        <f>'[2]Form P2KB 01'!P16</f>
        <v>0</v>
      </c>
      <c r="Q16" s="28">
        <f>'[2]Form P2KB 01'!Q16</f>
        <v>0</v>
      </c>
      <c r="R16" s="28">
        <f>'[2]Form P2KB 01'!R16</f>
        <v>2</v>
      </c>
      <c r="S16" s="43"/>
      <c r="T16" s="28">
        <f>'[2]Form P2KB 01'!T16</f>
        <v>0</v>
      </c>
      <c r="U16" s="242">
        <f>'[2]Form P2KB 01'!U16:V16</f>
        <v>2</v>
      </c>
      <c r="V16" s="243"/>
      <c r="W16" s="242">
        <f>'[2]Form P2KB 01'!W16:X16</f>
        <v>3</v>
      </c>
      <c r="X16" s="243"/>
      <c r="Y16" s="242">
        <f>'[2]Form P2KB 01'!Y16:Z16</f>
        <v>9</v>
      </c>
      <c r="Z16" s="243"/>
      <c r="AA16" s="242">
        <f>'[2]Form P2KB 01'!AA16:AB16</f>
        <v>5</v>
      </c>
      <c r="AB16" s="243"/>
      <c r="AC16" s="31"/>
      <c r="AD16" s="31"/>
      <c r="AE16" s="31"/>
      <c r="AF16" s="31"/>
      <c r="AG16" s="31"/>
      <c r="AH16" s="31"/>
    </row>
    <row r="17" spans="2:34" ht="6" customHeight="1" x14ac:dyDescent="0.35">
      <c r="B17" s="225"/>
      <c r="C17" s="226"/>
      <c r="D17" s="34"/>
      <c r="E17" s="45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23" t="s">
        <v>16</v>
      </c>
      <c r="C18" s="224"/>
      <c r="D18" s="41"/>
      <c r="E18" s="42"/>
      <c r="F18" s="227" t="str">
        <f>'[2]Form P2KB 01'!F18:AG19</f>
        <v>Okki Ramadian</v>
      </c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46"/>
    </row>
    <row r="19" spans="2:34" ht="15.5" x14ac:dyDescent="0.35">
      <c r="B19" s="225"/>
      <c r="C19" s="226"/>
      <c r="D19" s="34" t="s">
        <v>14</v>
      </c>
      <c r="E19" s="45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47"/>
    </row>
    <row r="20" spans="2:34" ht="6.75" customHeight="1" x14ac:dyDescent="0.35">
      <c r="B20" s="244" t="s">
        <v>17</v>
      </c>
      <c r="C20" s="245"/>
      <c r="D20" s="41"/>
      <c r="E20" s="42"/>
      <c r="F20" s="227" t="str">
        <f>'[2]Form P2KB 01'!F20:AH21</f>
        <v>Tangerang</v>
      </c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</row>
    <row r="21" spans="2:34" x14ac:dyDescent="0.35">
      <c r="B21" s="246"/>
      <c r="C21" s="247"/>
      <c r="D21" s="34" t="s">
        <v>14</v>
      </c>
      <c r="E21" s="45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</row>
    <row r="22" spans="2:34" ht="17.25" customHeight="1" x14ac:dyDescent="0.35">
      <c r="B22" s="32" t="s">
        <v>18</v>
      </c>
      <c r="C22" s="48"/>
      <c r="D22" s="34" t="s">
        <v>14</v>
      </c>
      <c r="E22" s="45"/>
      <c r="F22" s="248">
        <f>'[2]Form P2KB 01'!F22</f>
        <v>28369</v>
      </c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</row>
    <row r="23" spans="2:34" ht="5.25" customHeight="1" x14ac:dyDescent="0.35">
      <c r="B23" s="223" t="s">
        <v>19</v>
      </c>
      <c r="C23" s="224"/>
      <c r="D23" s="41"/>
      <c r="E23" s="42"/>
      <c r="F23" s="227" t="str">
        <f>'[2]Form P2KB 01'!F23:AH24</f>
        <v>Spesialis Penyakit Dalam</v>
      </c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</row>
    <row r="24" spans="2:34" x14ac:dyDescent="0.35">
      <c r="B24" s="225"/>
      <c r="C24" s="226"/>
      <c r="D24" s="34" t="s">
        <v>14</v>
      </c>
      <c r="E24" s="45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</row>
    <row r="25" spans="2:34" ht="6" customHeight="1" x14ac:dyDescent="0.35">
      <c r="B25" s="223" t="s">
        <v>20</v>
      </c>
      <c r="C25" s="224"/>
      <c r="D25" s="41"/>
      <c r="E25" s="42"/>
      <c r="F25" s="241">
        <v>44440</v>
      </c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</row>
    <row r="26" spans="2:34" ht="15" customHeight="1" x14ac:dyDescent="0.35">
      <c r="B26" s="225"/>
      <c r="C26" s="226"/>
      <c r="D26" s="34" t="s">
        <v>14</v>
      </c>
      <c r="E26" s="45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</row>
    <row r="27" spans="2:34" ht="5.25" customHeight="1" x14ac:dyDescent="0.35">
      <c r="B27" s="49"/>
      <c r="C27" s="50"/>
      <c r="D27" s="41"/>
      <c r="E27" s="42"/>
      <c r="F27" s="227" t="str">
        <f>'[2]Form P2KB 01'!F27:AG29</f>
        <v xml:space="preserve">Perumahan Raffles Hills Blok I 5 No 1 </v>
      </c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46"/>
    </row>
    <row r="28" spans="2:34" ht="13.5" customHeight="1" x14ac:dyDescent="0.35">
      <c r="B28" s="51" t="s">
        <v>21</v>
      </c>
      <c r="C28" s="52"/>
      <c r="D28" s="41" t="s">
        <v>14</v>
      </c>
      <c r="E28" s="42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46"/>
    </row>
    <row r="29" spans="2:34" ht="3" customHeight="1" x14ac:dyDescent="0.35">
      <c r="B29" s="32"/>
      <c r="C29" s="48"/>
      <c r="D29" s="34"/>
      <c r="E29" s="45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47"/>
    </row>
    <row r="30" spans="2:34" ht="19.5" customHeight="1" x14ac:dyDescent="0.35">
      <c r="B30" s="225" t="s">
        <v>22</v>
      </c>
      <c r="C30" s="226"/>
      <c r="D30" s="34" t="s">
        <v>14</v>
      </c>
      <c r="E30" s="45"/>
      <c r="F30" s="228" t="str">
        <f>'[2]Form P2KB 01'!F30:AG30</f>
        <v>Sukatani</v>
      </c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47"/>
    </row>
    <row r="31" spans="2:34" ht="4.5" customHeight="1" x14ac:dyDescent="0.35">
      <c r="B31" s="223" t="s">
        <v>23</v>
      </c>
      <c r="C31" s="224"/>
      <c r="D31" s="41"/>
      <c r="E31" s="42"/>
      <c r="F31" s="227" t="str">
        <f>'[2]Form P2KB 01'!F31:AH32</f>
        <v>Tapos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</row>
    <row r="32" spans="2:34" x14ac:dyDescent="0.35">
      <c r="B32" s="225"/>
      <c r="C32" s="226"/>
      <c r="D32" s="34" t="s">
        <v>14</v>
      </c>
      <c r="E32" s="45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</row>
    <row r="33" spans="2:34" ht="6" customHeight="1" x14ac:dyDescent="0.35">
      <c r="B33" s="223" t="s">
        <v>24</v>
      </c>
      <c r="C33" s="224"/>
      <c r="D33" s="41"/>
      <c r="E33" s="42"/>
      <c r="F33" s="227" t="str">
        <f>'[2]Form P2KB 01'!F33:AH34</f>
        <v>Depok</v>
      </c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</row>
    <row r="34" spans="2:34" x14ac:dyDescent="0.35">
      <c r="B34" s="225"/>
      <c r="C34" s="226"/>
      <c r="D34" s="34" t="s">
        <v>14</v>
      </c>
      <c r="E34" s="45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</row>
    <row r="35" spans="2:34" ht="5.25" customHeight="1" x14ac:dyDescent="0.35">
      <c r="B35" s="223" t="s">
        <v>25</v>
      </c>
      <c r="C35" s="224"/>
      <c r="D35" s="41"/>
      <c r="E35" s="42"/>
      <c r="F35" s="227" t="str">
        <f>'[2]Form P2KB 01'!F35:AH36</f>
        <v>Jawa Barat</v>
      </c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</row>
    <row r="36" spans="2:34" x14ac:dyDescent="0.35">
      <c r="B36" s="225"/>
      <c r="C36" s="226"/>
      <c r="D36" s="34" t="s">
        <v>14</v>
      </c>
      <c r="E36" s="45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</row>
    <row r="37" spans="2:34" ht="4.5" customHeight="1" x14ac:dyDescent="0.35">
      <c r="B37" s="223" t="s">
        <v>26</v>
      </c>
      <c r="C37" s="224"/>
      <c r="D37" s="41"/>
      <c r="E37" s="42"/>
      <c r="F37" s="227">
        <f>'[2]Form P2KB 01'!F37:AH38</f>
        <v>16454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</row>
    <row r="38" spans="2:34" x14ac:dyDescent="0.35">
      <c r="B38" s="225"/>
      <c r="C38" s="226"/>
      <c r="D38" s="34" t="s">
        <v>14</v>
      </c>
      <c r="E38" s="45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</row>
    <row r="39" spans="2:34" ht="5.25" customHeight="1" x14ac:dyDescent="0.35">
      <c r="B39" s="223" t="s">
        <v>27</v>
      </c>
      <c r="C39" s="224"/>
      <c r="D39" s="41"/>
      <c r="E39" s="42"/>
      <c r="F39" s="227" t="str">
        <f>'[2]Form P2KB 01'!F39:AH40</f>
        <v>0217547660</v>
      </c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</row>
    <row r="40" spans="2:34" x14ac:dyDescent="0.35">
      <c r="B40" s="225"/>
      <c r="C40" s="226"/>
      <c r="D40" s="34" t="s">
        <v>14</v>
      </c>
      <c r="E40" s="45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</row>
    <row r="41" spans="2:34" ht="6" customHeight="1" x14ac:dyDescent="0.35">
      <c r="B41" s="223" t="s">
        <v>28</v>
      </c>
      <c r="C41" s="224"/>
      <c r="D41" s="41"/>
      <c r="E41" s="42"/>
      <c r="F41" s="227">
        <f>'[2]Form P2KB 01'!F41:AH42</f>
        <v>0</v>
      </c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</row>
    <row r="42" spans="2:34" ht="15.75" customHeight="1" x14ac:dyDescent="0.35">
      <c r="B42" s="225"/>
      <c r="C42" s="226"/>
      <c r="D42" s="34" t="s">
        <v>14</v>
      </c>
      <c r="E42" s="45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</row>
    <row r="43" spans="2:34" ht="6" customHeight="1" x14ac:dyDescent="0.35">
      <c r="B43" s="223" t="s">
        <v>29</v>
      </c>
      <c r="C43" s="224"/>
      <c r="D43" s="41"/>
      <c r="E43" s="42"/>
      <c r="F43" s="227" t="str">
        <f>'[2]Form P2KB 01'!F43:AH44</f>
        <v>081211020120</v>
      </c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</row>
    <row r="44" spans="2:34" x14ac:dyDescent="0.35">
      <c r="B44" s="225"/>
      <c r="C44" s="226"/>
      <c r="D44" s="34" t="s">
        <v>14</v>
      </c>
      <c r="E44" s="45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</row>
    <row r="45" spans="2:34" ht="6" customHeight="1" x14ac:dyDescent="0.35">
      <c r="B45" s="223" t="s">
        <v>30</v>
      </c>
      <c r="C45" s="224"/>
      <c r="D45" s="231" t="s">
        <v>14</v>
      </c>
      <c r="E45" s="42"/>
      <c r="F45" s="227" t="str">
        <f>'[2]Form P2KB 01'!F45:AH47</f>
        <v>gusti_okki@yahoo.com</v>
      </c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</row>
    <row r="46" spans="2:34" x14ac:dyDescent="0.35">
      <c r="B46" s="229"/>
      <c r="C46" s="230"/>
      <c r="D46" s="232"/>
      <c r="E46" s="42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</row>
    <row r="47" spans="2:34" ht="6" customHeight="1" x14ac:dyDescent="0.35">
      <c r="B47" s="225"/>
      <c r="C47" s="226"/>
      <c r="D47" s="233"/>
      <c r="E47" s="54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</row>
    <row r="48" spans="2:34" ht="42.75" customHeight="1" x14ac:dyDescent="0.35">
      <c r="B48" s="235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7"/>
      <c r="AB48" s="238" t="s">
        <v>31</v>
      </c>
      <c r="AC48" s="239"/>
      <c r="AD48" s="239"/>
      <c r="AE48" s="239"/>
      <c r="AF48" s="239"/>
      <c r="AG48" s="239"/>
      <c r="AH48" s="240"/>
    </row>
    <row r="49" spans="2:34" ht="6" customHeight="1" x14ac:dyDescent="0.35">
      <c r="B49" s="55"/>
      <c r="C49" s="56"/>
      <c r="D49" s="56"/>
      <c r="E49" s="56"/>
      <c r="F49" s="57"/>
      <c r="G49" s="58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60"/>
      <c r="AA49" s="59"/>
      <c r="AB49" s="213">
        <f>[2]Profesional!I23+[2]Profesional!H50</f>
        <v>4</v>
      </c>
      <c r="AC49" s="214"/>
      <c r="AD49" s="214"/>
      <c r="AE49" s="214"/>
      <c r="AF49" s="214"/>
      <c r="AG49" s="214"/>
      <c r="AH49" s="215"/>
    </row>
    <row r="50" spans="2:34" ht="16.5" customHeight="1" x14ac:dyDescent="0.35">
      <c r="B50" s="61" t="s">
        <v>32</v>
      </c>
      <c r="C50" s="222" t="s">
        <v>33</v>
      </c>
      <c r="D50" s="205"/>
      <c r="E50" s="205"/>
      <c r="F50" s="206"/>
      <c r="G50" s="62">
        <v>1</v>
      </c>
      <c r="H50" s="63" t="s">
        <v>34</v>
      </c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59"/>
      <c r="AA50" s="65"/>
      <c r="AB50" s="216"/>
      <c r="AC50" s="217"/>
      <c r="AD50" s="217"/>
      <c r="AE50" s="217"/>
      <c r="AF50" s="217"/>
      <c r="AG50" s="217"/>
      <c r="AH50" s="218"/>
    </row>
    <row r="51" spans="2:34" ht="15.75" customHeight="1" x14ac:dyDescent="0.35">
      <c r="B51" s="67"/>
      <c r="C51" s="222" t="s">
        <v>35</v>
      </c>
      <c r="D51" s="205"/>
      <c r="E51" s="205"/>
      <c r="F51" s="206"/>
      <c r="G51" s="68"/>
      <c r="H51" s="69" t="s">
        <v>36</v>
      </c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1"/>
      <c r="AA51" s="72"/>
      <c r="AB51" s="219"/>
      <c r="AC51" s="220"/>
      <c r="AD51" s="220"/>
      <c r="AE51" s="220"/>
      <c r="AF51" s="220"/>
      <c r="AG51" s="220"/>
      <c r="AH51" s="221"/>
    </row>
    <row r="52" spans="2:34" ht="20.25" customHeight="1" x14ac:dyDescent="0.35">
      <c r="B52" s="74"/>
      <c r="C52" s="204"/>
      <c r="D52" s="205"/>
      <c r="E52" s="205"/>
      <c r="F52" s="206"/>
      <c r="G52" s="75">
        <v>2</v>
      </c>
      <c r="H52" s="76" t="s">
        <v>37</v>
      </c>
      <c r="I52" s="77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9"/>
      <c r="AA52" s="80"/>
      <c r="AB52" s="170">
        <f>[2]Profesional!H78</f>
        <v>2</v>
      </c>
      <c r="AC52" s="171"/>
      <c r="AD52" s="171"/>
      <c r="AE52" s="171"/>
      <c r="AF52" s="171"/>
      <c r="AG52" s="171"/>
      <c r="AH52" s="172"/>
    </row>
    <row r="53" spans="2:34" ht="20.25" customHeight="1" x14ac:dyDescent="0.35">
      <c r="B53" s="74"/>
      <c r="C53" s="204"/>
      <c r="D53" s="205"/>
      <c r="E53" s="205"/>
      <c r="F53" s="206"/>
      <c r="G53" s="81">
        <v>3</v>
      </c>
      <c r="H53" s="76" t="s">
        <v>38</v>
      </c>
      <c r="I53" s="77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82"/>
      <c r="V53" s="82"/>
      <c r="W53" s="82"/>
      <c r="X53" s="82"/>
      <c r="Y53" s="82"/>
      <c r="Z53" s="79"/>
      <c r="AA53" s="80"/>
      <c r="AB53" s="170">
        <f>[2]Profesional!I120</f>
        <v>0</v>
      </c>
      <c r="AC53" s="171"/>
      <c r="AD53" s="171"/>
      <c r="AE53" s="171"/>
      <c r="AF53" s="171"/>
      <c r="AG53" s="171"/>
      <c r="AH53" s="172"/>
    </row>
    <row r="54" spans="2:34" ht="20.25" customHeight="1" x14ac:dyDescent="0.35">
      <c r="B54" s="74"/>
      <c r="C54" s="83"/>
      <c r="D54" s="84"/>
      <c r="E54" s="84"/>
      <c r="F54" s="85"/>
      <c r="G54" s="81">
        <v>4</v>
      </c>
      <c r="H54" s="86" t="s">
        <v>39</v>
      </c>
      <c r="I54" s="77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82"/>
      <c r="V54" s="82"/>
      <c r="W54" s="82"/>
      <c r="X54" s="82"/>
      <c r="Y54" s="82"/>
      <c r="Z54" s="79"/>
      <c r="AA54" s="80"/>
      <c r="AB54" s="170">
        <f>[2]Profesional!G137+[2]Profesional!G167+[2]Profesional!G183+[2]Profesional!H200</f>
        <v>45</v>
      </c>
      <c r="AC54" s="171"/>
      <c r="AD54" s="171"/>
      <c r="AE54" s="171"/>
      <c r="AF54" s="171"/>
      <c r="AG54" s="171"/>
      <c r="AH54" s="172"/>
    </row>
    <row r="55" spans="2:34" ht="17.25" customHeight="1" x14ac:dyDescent="0.35">
      <c r="B55" s="74"/>
      <c r="C55" s="204"/>
      <c r="D55" s="205"/>
      <c r="E55" s="205"/>
      <c r="F55" s="206"/>
      <c r="G55" s="173">
        <v>5</v>
      </c>
      <c r="H55" s="187" t="s">
        <v>40</v>
      </c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9"/>
      <c r="AB55" s="207">
        <f>SUM(AB49:AH54)</f>
        <v>51</v>
      </c>
      <c r="AC55" s="208"/>
      <c r="AD55" s="208"/>
      <c r="AE55" s="208"/>
      <c r="AF55" s="208"/>
      <c r="AG55" s="208"/>
      <c r="AH55" s="209"/>
    </row>
    <row r="56" spans="2:34" ht="3.75" customHeight="1" x14ac:dyDescent="0.35">
      <c r="B56" s="87"/>
      <c r="C56" s="88"/>
      <c r="D56" s="88"/>
      <c r="E56" s="88"/>
      <c r="F56" s="89"/>
      <c r="G56" s="174"/>
      <c r="H56" s="190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2"/>
      <c r="AB56" s="210"/>
      <c r="AC56" s="211"/>
      <c r="AD56" s="211"/>
      <c r="AE56" s="211"/>
      <c r="AF56" s="211"/>
      <c r="AG56" s="211"/>
      <c r="AH56" s="212"/>
    </row>
    <row r="57" spans="2:34" ht="6" customHeight="1" x14ac:dyDescent="0.35">
      <c r="B57" s="55"/>
      <c r="C57" s="56"/>
      <c r="D57" s="56"/>
      <c r="E57" s="56"/>
      <c r="F57" s="57"/>
      <c r="G57" s="90"/>
      <c r="H57" s="91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3"/>
      <c r="AB57" s="170">
        <f>[2]Pembelajaran!H17</f>
        <v>42</v>
      </c>
      <c r="AC57" s="171"/>
      <c r="AD57" s="171"/>
      <c r="AE57" s="171"/>
      <c r="AF57" s="171"/>
      <c r="AG57" s="171"/>
      <c r="AH57" s="172"/>
    </row>
    <row r="58" spans="2:34" ht="20.25" customHeight="1" x14ac:dyDescent="0.35">
      <c r="B58" s="94" t="s">
        <v>41</v>
      </c>
      <c r="C58" s="95" t="s">
        <v>33</v>
      </c>
      <c r="D58" s="96"/>
      <c r="E58" s="96"/>
      <c r="F58" s="97"/>
      <c r="G58" s="68">
        <v>6</v>
      </c>
      <c r="H58" s="98" t="s">
        <v>42</v>
      </c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170"/>
      <c r="AC58" s="171"/>
      <c r="AD58" s="171"/>
      <c r="AE58" s="171"/>
      <c r="AF58" s="171"/>
      <c r="AG58" s="171"/>
      <c r="AH58" s="172"/>
    </row>
    <row r="59" spans="2:34" ht="20.25" customHeight="1" x14ac:dyDescent="0.35">
      <c r="B59" s="101"/>
      <c r="C59" s="95" t="s">
        <v>43</v>
      </c>
      <c r="D59" s="96"/>
      <c r="E59" s="96"/>
      <c r="F59" s="97"/>
      <c r="G59" s="75">
        <v>7</v>
      </c>
      <c r="H59" s="86" t="s">
        <v>44</v>
      </c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3"/>
      <c r="AB59" s="170">
        <f>[2]Pembelajaran!G82+[2]Pembelajaran!G118</f>
        <v>0</v>
      </c>
      <c r="AC59" s="171"/>
      <c r="AD59" s="171"/>
      <c r="AE59" s="171"/>
      <c r="AF59" s="171"/>
      <c r="AG59" s="171"/>
      <c r="AH59" s="172"/>
    </row>
    <row r="60" spans="2:34" ht="18.75" customHeight="1" x14ac:dyDescent="0.35">
      <c r="B60" s="104"/>
      <c r="C60" s="96"/>
      <c r="D60" s="96"/>
      <c r="E60" s="96"/>
      <c r="F60" s="97"/>
      <c r="G60" s="173">
        <v>8</v>
      </c>
      <c r="H60" s="187" t="s">
        <v>45</v>
      </c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9"/>
      <c r="AB60" s="194">
        <f>SUM(AB57:AH59)</f>
        <v>42</v>
      </c>
      <c r="AC60" s="195"/>
      <c r="AD60" s="195"/>
      <c r="AE60" s="195"/>
      <c r="AF60" s="195"/>
      <c r="AG60" s="195"/>
      <c r="AH60" s="196"/>
    </row>
    <row r="61" spans="2:34" ht="3.75" customHeight="1" x14ac:dyDescent="0.35">
      <c r="B61" s="87"/>
      <c r="C61" s="105"/>
      <c r="D61" s="105"/>
      <c r="E61" s="105"/>
      <c r="F61" s="106"/>
      <c r="G61" s="174"/>
      <c r="H61" s="190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2"/>
      <c r="AB61" s="194"/>
      <c r="AC61" s="195"/>
      <c r="AD61" s="195"/>
      <c r="AE61" s="195"/>
      <c r="AF61" s="195"/>
      <c r="AG61" s="195"/>
      <c r="AH61" s="196"/>
    </row>
    <row r="62" spans="2:34" ht="4.5" customHeight="1" x14ac:dyDescent="0.35">
      <c r="B62" s="55"/>
      <c r="C62" s="56"/>
      <c r="D62" s="56"/>
      <c r="E62" s="56"/>
      <c r="F62" s="57"/>
      <c r="G62" s="165">
        <v>9</v>
      </c>
      <c r="H62" s="197" t="s">
        <v>46</v>
      </c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9"/>
      <c r="AB62" s="203">
        <f>'[2]Pengabdian Masy-Profesi'!I26</f>
        <v>0</v>
      </c>
      <c r="AC62" s="171"/>
      <c r="AD62" s="171"/>
      <c r="AE62" s="171"/>
      <c r="AF62" s="171"/>
      <c r="AG62" s="171"/>
      <c r="AH62" s="172"/>
    </row>
    <row r="63" spans="2:34" ht="16.5" customHeight="1" x14ac:dyDescent="0.35">
      <c r="B63" s="94" t="s">
        <v>47</v>
      </c>
      <c r="C63" s="95" t="s">
        <v>48</v>
      </c>
      <c r="D63" s="96"/>
      <c r="E63" s="96"/>
      <c r="F63" s="97"/>
      <c r="G63" s="166"/>
      <c r="H63" s="200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2"/>
      <c r="AB63" s="170"/>
      <c r="AC63" s="171"/>
      <c r="AD63" s="171"/>
      <c r="AE63" s="171"/>
      <c r="AF63" s="171"/>
      <c r="AG63" s="171"/>
      <c r="AH63" s="172"/>
    </row>
    <row r="64" spans="2:34" ht="18.75" customHeight="1" x14ac:dyDescent="0.35">
      <c r="B64" s="109"/>
      <c r="C64" s="95" t="s">
        <v>49</v>
      </c>
      <c r="D64" s="96"/>
      <c r="E64" s="96"/>
      <c r="F64" s="97"/>
      <c r="G64" s="75">
        <v>10</v>
      </c>
      <c r="H64" s="86" t="s">
        <v>50</v>
      </c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3"/>
      <c r="AB64" s="170">
        <f>'[2]Pengabdian Masy-Profesi'!H54</f>
        <v>0</v>
      </c>
      <c r="AC64" s="171"/>
      <c r="AD64" s="171"/>
      <c r="AE64" s="171"/>
      <c r="AF64" s="171"/>
      <c r="AG64" s="171"/>
      <c r="AH64" s="172"/>
    </row>
    <row r="65" spans="2:34" ht="20.25" customHeight="1" x14ac:dyDescent="0.35">
      <c r="B65" s="109"/>
      <c r="C65" s="95" t="s">
        <v>51</v>
      </c>
      <c r="D65" s="96"/>
      <c r="E65" s="96"/>
      <c r="F65" s="97"/>
      <c r="G65" s="75">
        <v>11</v>
      </c>
      <c r="H65" s="86" t="s">
        <v>52</v>
      </c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3"/>
      <c r="AB65" s="170">
        <f>'[2]Pengabdian Masy-Profesi'!G89</f>
        <v>2</v>
      </c>
      <c r="AC65" s="171"/>
      <c r="AD65" s="171"/>
      <c r="AE65" s="171"/>
      <c r="AF65" s="171"/>
      <c r="AG65" s="171"/>
      <c r="AH65" s="172"/>
    </row>
    <row r="66" spans="2:34" ht="20.25" customHeight="1" x14ac:dyDescent="0.35">
      <c r="B66" s="104"/>
      <c r="C66" s="110"/>
      <c r="D66" s="96"/>
      <c r="E66" s="96"/>
      <c r="F66" s="97"/>
      <c r="G66" s="75">
        <v>12</v>
      </c>
      <c r="H66" s="86" t="s">
        <v>53</v>
      </c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3"/>
      <c r="AB66" s="170">
        <f>'[2]Pengabdian Masy-Profesi'!G125</f>
        <v>0</v>
      </c>
      <c r="AC66" s="171"/>
      <c r="AD66" s="171"/>
      <c r="AE66" s="171"/>
      <c r="AF66" s="171"/>
      <c r="AG66" s="171"/>
      <c r="AH66" s="172"/>
    </row>
    <row r="67" spans="2:34" ht="15" customHeight="1" x14ac:dyDescent="0.35">
      <c r="B67" s="111"/>
      <c r="C67" s="96"/>
      <c r="D67" s="96"/>
      <c r="E67" s="96"/>
      <c r="F67" s="97"/>
      <c r="G67" s="173">
        <v>13</v>
      </c>
      <c r="H67" s="187" t="s">
        <v>54</v>
      </c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9"/>
      <c r="AB67" s="193">
        <f>SUM(AB62:AH66)</f>
        <v>2</v>
      </c>
      <c r="AC67" s="179"/>
      <c r="AD67" s="179"/>
      <c r="AE67" s="179"/>
      <c r="AF67" s="179"/>
      <c r="AG67" s="179"/>
      <c r="AH67" s="180"/>
    </row>
    <row r="68" spans="2:34" ht="3.75" customHeight="1" x14ac:dyDescent="0.35">
      <c r="B68" s="87"/>
      <c r="C68" s="105"/>
      <c r="D68" s="105"/>
      <c r="E68" s="105"/>
      <c r="F68" s="106"/>
      <c r="G68" s="174"/>
      <c r="H68" s="190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2"/>
      <c r="AB68" s="178"/>
      <c r="AC68" s="179"/>
      <c r="AD68" s="179"/>
      <c r="AE68" s="179"/>
      <c r="AF68" s="179"/>
      <c r="AG68" s="179"/>
      <c r="AH68" s="180"/>
    </row>
    <row r="69" spans="2:34" ht="20.25" customHeight="1" x14ac:dyDescent="0.35">
      <c r="B69" s="112" t="s">
        <v>55</v>
      </c>
      <c r="C69" s="113" t="s">
        <v>48</v>
      </c>
      <c r="D69" s="56"/>
      <c r="E69" s="56"/>
      <c r="F69" s="57"/>
      <c r="G69" s="75">
        <v>14</v>
      </c>
      <c r="H69" s="86" t="s">
        <v>56</v>
      </c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02"/>
      <c r="AA69" s="103"/>
      <c r="AB69" s="170">
        <f>'[2]Publikasi '!J17</f>
        <v>0</v>
      </c>
      <c r="AC69" s="171"/>
      <c r="AD69" s="171"/>
      <c r="AE69" s="171"/>
      <c r="AF69" s="171"/>
      <c r="AG69" s="171"/>
      <c r="AH69" s="172"/>
    </row>
    <row r="70" spans="2:34" ht="20.25" customHeight="1" x14ac:dyDescent="0.35">
      <c r="B70" s="109"/>
      <c r="C70" s="95" t="s">
        <v>57</v>
      </c>
      <c r="D70" s="96"/>
      <c r="E70" s="96"/>
      <c r="F70" s="97"/>
      <c r="G70" s="75">
        <v>15</v>
      </c>
      <c r="H70" s="86" t="s">
        <v>58</v>
      </c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02"/>
      <c r="AA70" s="103"/>
      <c r="AB70" s="170">
        <f>'[2]Publikasi '!I45</f>
        <v>0</v>
      </c>
      <c r="AC70" s="171"/>
      <c r="AD70" s="171"/>
      <c r="AE70" s="171"/>
      <c r="AF70" s="171"/>
      <c r="AG70" s="171"/>
      <c r="AH70" s="172"/>
    </row>
    <row r="71" spans="2:34" ht="20.25" customHeight="1" x14ac:dyDescent="0.35">
      <c r="B71" s="111"/>
      <c r="C71" s="110"/>
      <c r="D71" s="96"/>
      <c r="E71" s="96"/>
      <c r="F71" s="97"/>
      <c r="G71" s="75">
        <v>16</v>
      </c>
      <c r="H71" s="86" t="s">
        <v>59</v>
      </c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02"/>
      <c r="AA71" s="103"/>
      <c r="AB71" s="170">
        <f>'[2]Publikasi '!I61</f>
        <v>0</v>
      </c>
      <c r="AC71" s="171"/>
      <c r="AD71" s="171"/>
      <c r="AE71" s="171"/>
      <c r="AF71" s="171"/>
      <c r="AG71" s="171"/>
      <c r="AH71" s="172"/>
    </row>
    <row r="72" spans="2:34" ht="20.25" customHeight="1" x14ac:dyDescent="0.35">
      <c r="B72" s="111"/>
      <c r="C72" s="110"/>
      <c r="D72" s="96"/>
      <c r="E72" s="96"/>
      <c r="F72" s="97"/>
      <c r="G72" s="75">
        <v>17</v>
      </c>
      <c r="H72" s="86" t="s">
        <v>60</v>
      </c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02"/>
      <c r="AA72" s="103"/>
      <c r="AB72" s="170">
        <f>'[2]Publikasi '!G83</f>
        <v>0</v>
      </c>
      <c r="AC72" s="171"/>
      <c r="AD72" s="171"/>
      <c r="AE72" s="171"/>
      <c r="AF72" s="171"/>
      <c r="AG72" s="171"/>
      <c r="AH72" s="172"/>
    </row>
    <row r="73" spans="2:34" ht="16.5" customHeight="1" x14ac:dyDescent="0.35">
      <c r="B73" s="111"/>
      <c r="C73" s="110"/>
      <c r="D73" s="96"/>
      <c r="E73" s="96"/>
      <c r="F73" s="97"/>
      <c r="G73" s="115">
        <v>18</v>
      </c>
      <c r="H73" s="116" t="s">
        <v>61</v>
      </c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8"/>
      <c r="AA73" s="119"/>
      <c r="AB73" s="170">
        <f>'[2]Publikasi '!F100+'[2]Publikasi '!F118+'[2]Publikasi '!F136+'[2]Publikasi '!G154</f>
        <v>0</v>
      </c>
      <c r="AC73" s="171"/>
      <c r="AD73" s="171"/>
      <c r="AE73" s="171"/>
      <c r="AF73" s="171"/>
      <c r="AG73" s="171"/>
      <c r="AH73" s="172"/>
    </row>
    <row r="74" spans="2:34" ht="18" customHeight="1" x14ac:dyDescent="0.35">
      <c r="B74" s="104"/>
      <c r="C74" s="96"/>
      <c r="D74" s="96"/>
      <c r="E74" s="96"/>
      <c r="F74" s="97"/>
      <c r="G74" s="68"/>
      <c r="H74" s="98" t="s">
        <v>62</v>
      </c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99"/>
      <c r="AA74" s="100"/>
      <c r="AB74" s="170"/>
      <c r="AC74" s="171"/>
      <c r="AD74" s="171"/>
      <c r="AE74" s="171"/>
      <c r="AF74" s="171"/>
      <c r="AG74" s="171"/>
      <c r="AH74" s="172"/>
    </row>
    <row r="75" spans="2:34" ht="16.5" customHeight="1" x14ac:dyDescent="0.35">
      <c r="B75" s="104"/>
      <c r="C75" s="96"/>
      <c r="D75" s="96"/>
      <c r="E75" s="96"/>
      <c r="F75" s="97"/>
      <c r="G75" s="173">
        <v>19</v>
      </c>
      <c r="H75" s="175" t="s">
        <v>63</v>
      </c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7"/>
      <c r="AB75" s="181">
        <f>SUM(AB69:AH74)</f>
        <v>0</v>
      </c>
      <c r="AC75" s="182"/>
      <c r="AD75" s="182"/>
      <c r="AE75" s="182"/>
      <c r="AF75" s="182"/>
      <c r="AG75" s="182"/>
      <c r="AH75" s="183"/>
    </row>
    <row r="76" spans="2:34" ht="6" customHeight="1" x14ac:dyDescent="0.35">
      <c r="B76" s="87"/>
      <c r="C76" s="105"/>
      <c r="D76" s="105"/>
      <c r="E76" s="105"/>
      <c r="F76" s="106"/>
      <c r="G76" s="174"/>
      <c r="H76" s="175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7"/>
      <c r="AB76" s="184"/>
      <c r="AC76" s="185"/>
      <c r="AD76" s="185"/>
      <c r="AE76" s="185"/>
      <c r="AF76" s="185"/>
      <c r="AG76" s="185"/>
      <c r="AH76" s="186"/>
    </row>
    <row r="77" spans="2:34" ht="6" customHeight="1" x14ac:dyDescent="0.35">
      <c r="B77" s="104"/>
      <c r="C77" s="96"/>
      <c r="D77" s="96"/>
      <c r="E77" s="96"/>
      <c r="F77" s="97"/>
      <c r="G77" s="165">
        <v>20</v>
      </c>
      <c r="H77" s="167" t="s">
        <v>64</v>
      </c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9"/>
      <c r="AB77" s="170">
        <f>'[2]Pengembangan Ilmu'!G18</f>
        <v>0</v>
      </c>
      <c r="AC77" s="171"/>
      <c r="AD77" s="171"/>
      <c r="AE77" s="171"/>
      <c r="AF77" s="171"/>
      <c r="AG77" s="171"/>
      <c r="AH77" s="172"/>
    </row>
    <row r="78" spans="2:34" ht="16.5" customHeight="1" x14ac:dyDescent="0.35">
      <c r="B78" s="123" t="s">
        <v>65</v>
      </c>
      <c r="C78" s="110" t="s">
        <v>33</v>
      </c>
      <c r="D78" s="110"/>
      <c r="E78" s="110"/>
      <c r="F78" s="124"/>
      <c r="G78" s="166"/>
      <c r="H78" s="167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9"/>
      <c r="AB78" s="170"/>
      <c r="AC78" s="171"/>
      <c r="AD78" s="171"/>
      <c r="AE78" s="171"/>
      <c r="AF78" s="171"/>
      <c r="AG78" s="171"/>
      <c r="AH78" s="172"/>
    </row>
    <row r="79" spans="2:34" ht="20.25" customHeight="1" x14ac:dyDescent="0.35">
      <c r="B79" s="125"/>
      <c r="C79" s="110" t="s">
        <v>66</v>
      </c>
      <c r="D79" s="110"/>
      <c r="E79" s="110"/>
      <c r="F79" s="124"/>
      <c r="G79" s="75">
        <v>21</v>
      </c>
      <c r="H79" s="86" t="s">
        <v>67</v>
      </c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3"/>
      <c r="AB79" s="170">
        <f>'[2]Pengembangan Ilmu'!H44</f>
        <v>0</v>
      </c>
      <c r="AC79" s="171"/>
      <c r="AD79" s="171"/>
      <c r="AE79" s="171"/>
      <c r="AF79" s="171"/>
      <c r="AG79" s="171"/>
      <c r="AH79" s="172"/>
    </row>
    <row r="80" spans="2:34" ht="17.25" customHeight="1" x14ac:dyDescent="0.35">
      <c r="B80" s="125"/>
      <c r="C80" s="110" t="s">
        <v>68</v>
      </c>
      <c r="D80" s="110"/>
      <c r="E80" s="110"/>
      <c r="F80" s="124"/>
      <c r="G80" s="173">
        <v>22</v>
      </c>
      <c r="H80" s="175" t="s">
        <v>69</v>
      </c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7"/>
      <c r="AB80" s="178">
        <f>SUM(AB77:AH79)</f>
        <v>0</v>
      </c>
      <c r="AC80" s="179"/>
      <c r="AD80" s="179"/>
      <c r="AE80" s="179"/>
      <c r="AF80" s="179"/>
      <c r="AG80" s="179"/>
      <c r="AH80" s="180"/>
    </row>
    <row r="81" spans="2:34" ht="6" customHeight="1" x14ac:dyDescent="0.35">
      <c r="B81" s="126"/>
      <c r="C81" s="127"/>
      <c r="D81" s="127"/>
      <c r="E81" s="127"/>
      <c r="F81" s="128"/>
      <c r="G81" s="174"/>
      <c r="H81" s="175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7"/>
      <c r="AB81" s="178"/>
      <c r="AC81" s="179"/>
      <c r="AD81" s="179"/>
      <c r="AE81" s="179"/>
      <c r="AF81" s="179"/>
      <c r="AG81" s="179"/>
      <c r="AH81" s="180"/>
    </row>
    <row r="82" spans="2:34" ht="6" customHeight="1" x14ac:dyDescent="0.35">
      <c r="B82" s="74"/>
      <c r="C82" s="129"/>
      <c r="D82" s="96"/>
      <c r="E82" s="96"/>
      <c r="F82" s="97"/>
      <c r="G82" s="13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31"/>
    </row>
    <row r="83" spans="2:34" ht="15.75" customHeight="1" x14ac:dyDescent="0.35">
      <c r="B83" s="101" t="s">
        <v>70</v>
      </c>
      <c r="C83" s="95" t="s">
        <v>71</v>
      </c>
      <c r="D83" s="96"/>
      <c r="E83" s="96"/>
      <c r="F83" s="97"/>
      <c r="G83" s="157" t="s">
        <v>72</v>
      </c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9"/>
    </row>
    <row r="84" spans="2:34" ht="15" customHeight="1" x14ac:dyDescent="0.35">
      <c r="B84" s="104"/>
      <c r="C84" s="129" t="s">
        <v>73</v>
      </c>
      <c r="D84" s="96"/>
      <c r="E84" s="96"/>
      <c r="F84" s="97"/>
      <c r="G84" s="157" t="s">
        <v>74</v>
      </c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9"/>
    </row>
    <row r="85" spans="2:34" ht="15.75" customHeight="1" x14ac:dyDescent="0.35">
      <c r="B85" s="104"/>
      <c r="C85" s="96"/>
      <c r="D85" s="96"/>
      <c r="E85" s="96"/>
      <c r="F85" s="97"/>
      <c r="G85" s="157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9"/>
    </row>
    <row r="86" spans="2:34" ht="15" customHeight="1" x14ac:dyDescent="0.35">
      <c r="B86" s="104"/>
      <c r="C86" s="96"/>
      <c r="D86" s="96"/>
      <c r="E86" s="96"/>
      <c r="F86" s="97"/>
      <c r="G86" s="157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9"/>
    </row>
    <row r="87" spans="2:34" ht="6" customHeight="1" x14ac:dyDescent="0.35">
      <c r="B87" s="104"/>
      <c r="C87" s="96"/>
      <c r="D87" s="96"/>
      <c r="E87" s="96"/>
      <c r="F87" s="97"/>
      <c r="G87" s="132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4"/>
    </row>
    <row r="88" spans="2:34" ht="15" customHeight="1" x14ac:dyDescent="0.35">
      <c r="B88" s="104"/>
      <c r="C88" s="96"/>
      <c r="D88" s="96"/>
      <c r="E88" s="96"/>
      <c r="F88" s="97"/>
      <c r="G88" s="160" t="s">
        <v>89</v>
      </c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2"/>
    </row>
    <row r="89" spans="2:34" ht="8.25" customHeight="1" x14ac:dyDescent="0.35">
      <c r="B89" s="104"/>
      <c r="C89" s="96"/>
      <c r="D89" s="96"/>
      <c r="E89" s="96"/>
      <c r="F89" s="97"/>
      <c r="G89" s="135"/>
      <c r="H89" s="136"/>
      <c r="I89" s="136"/>
      <c r="J89" s="136"/>
      <c r="K89" s="136"/>
      <c r="L89" s="136"/>
      <c r="M89" s="136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36"/>
      <c r="Y89" s="163"/>
      <c r="Z89" s="163"/>
      <c r="AA89" s="163"/>
      <c r="AB89" s="163"/>
      <c r="AC89" s="163"/>
      <c r="AD89" s="163"/>
      <c r="AE89" s="163"/>
      <c r="AF89" s="163"/>
      <c r="AG89" s="163"/>
      <c r="AH89" s="164"/>
    </row>
    <row r="90" spans="2:34" ht="18" customHeight="1" x14ac:dyDescent="0.35">
      <c r="B90" s="104"/>
      <c r="C90" s="96"/>
      <c r="D90" s="96"/>
      <c r="E90" s="96"/>
      <c r="F90" s="97"/>
      <c r="G90" s="135" t="s">
        <v>76</v>
      </c>
      <c r="H90" s="136"/>
      <c r="I90" s="136"/>
      <c r="J90" s="136"/>
      <c r="K90" s="136"/>
      <c r="L90" s="137"/>
      <c r="M90" s="136"/>
      <c r="N90" s="136" t="s">
        <v>14</v>
      </c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8"/>
    </row>
    <row r="91" spans="2:34" ht="15" customHeight="1" x14ac:dyDescent="0.35">
      <c r="B91" s="104"/>
      <c r="C91" s="96"/>
      <c r="D91" s="96"/>
      <c r="E91" s="96"/>
      <c r="F91" s="97"/>
      <c r="G91" s="135"/>
      <c r="H91" s="136"/>
      <c r="I91" s="136"/>
      <c r="J91" s="136"/>
      <c r="K91" s="136"/>
      <c r="L91" s="137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8"/>
    </row>
    <row r="92" spans="2:34" ht="15" customHeight="1" x14ac:dyDescent="0.35">
      <c r="B92" s="104"/>
      <c r="C92" s="96"/>
      <c r="D92" s="96"/>
      <c r="E92" s="96"/>
      <c r="F92" s="97"/>
      <c r="G92" s="135"/>
      <c r="H92" s="136"/>
      <c r="I92" s="136"/>
      <c r="J92" s="136"/>
      <c r="K92" s="136"/>
      <c r="L92" s="137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8"/>
    </row>
    <row r="93" spans="2:34" ht="15" customHeight="1" x14ac:dyDescent="0.35">
      <c r="B93" s="104"/>
      <c r="C93" s="96"/>
      <c r="D93" s="96"/>
      <c r="E93" s="96"/>
      <c r="F93" s="97"/>
      <c r="G93" s="135" t="s">
        <v>77</v>
      </c>
      <c r="H93" s="136"/>
      <c r="I93" s="136"/>
      <c r="J93" s="136"/>
      <c r="K93" s="136"/>
      <c r="L93" s="137"/>
      <c r="M93" s="136"/>
      <c r="N93" s="136" t="s">
        <v>14</v>
      </c>
      <c r="O93" s="136" t="s">
        <v>78</v>
      </c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8"/>
    </row>
    <row r="94" spans="2:34" ht="12.75" customHeight="1" x14ac:dyDescent="0.35">
      <c r="B94" s="104"/>
      <c r="C94" s="96"/>
      <c r="D94" s="96"/>
      <c r="E94" s="96"/>
      <c r="F94" s="97"/>
      <c r="G94" s="135"/>
      <c r="H94" s="136"/>
      <c r="I94" s="136"/>
      <c r="J94" s="136"/>
      <c r="K94" s="136"/>
      <c r="L94" s="137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8"/>
    </row>
    <row r="95" spans="2:34" ht="12.75" customHeight="1" x14ac:dyDescent="0.35">
      <c r="B95" s="104"/>
      <c r="C95" s="96"/>
      <c r="D95" s="96"/>
      <c r="E95" s="96"/>
      <c r="F95" s="97"/>
      <c r="G95" s="26" t="s">
        <v>79</v>
      </c>
      <c r="H95" s="136"/>
      <c r="I95" s="136"/>
      <c r="J95" s="136"/>
      <c r="K95" s="136"/>
      <c r="L95" s="137"/>
      <c r="M95" s="136"/>
      <c r="N95" s="136" t="s">
        <v>14</v>
      </c>
      <c r="O95" s="136" t="s">
        <v>80</v>
      </c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8"/>
    </row>
    <row r="96" spans="2:34" ht="7.5" customHeight="1" x14ac:dyDescent="0.35">
      <c r="B96" s="87"/>
      <c r="C96" s="105"/>
      <c r="D96" s="105"/>
      <c r="E96" s="105"/>
      <c r="F96" s="106"/>
      <c r="G96" s="54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9"/>
    </row>
    <row r="97" spans="2:34" ht="6" customHeight="1" x14ac:dyDescent="0.35">
      <c r="B97" s="55"/>
      <c r="C97" s="56"/>
      <c r="D97" s="56"/>
      <c r="E97" s="56"/>
      <c r="F97" s="56"/>
      <c r="G97" s="13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31"/>
    </row>
    <row r="98" spans="2:34" ht="20.25" customHeight="1" x14ac:dyDescent="0.35">
      <c r="B98" s="111" t="s">
        <v>81</v>
      </c>
      <c r="C98" s="110" t="s">
        <v>82</v>
      </c>
      <c r="D98" s="140"/>
      <c r="E98" s="96"/>
      <c r="F98" s="96"/>
      <c r="G98" s="141" t="s">
        <v>83</v>
      </c>
      <c r="H98" s="142" t="s">
        <v>84</v>
      </c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3"/>
    </row>
    <row r="99" spans="2:34" ht="20.25" customHeight="1" x14ac:dyDescent="0.35">
      <c r="B99" s="111"/>
      <c r="C99" s="110"/>
      <c r="D99" s="140"/>
      <c r="E99" s="96"/>
      <c r="F99" s="96"/>
      <c r="G99" s="144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45"/>
    </row>
    <row r="100" spans="2:34" ht="6" customHeight="1" x14ac:dyDescent="0.35">
      <c r="B100" s="87"/>
      <c r="C100" s="105"/>
      <c r="D100" s="105"/>
      <c r="E100" s="105"/>
      <c r="F100" s="105"/>
      <c r="G100" s="153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5"/>
    </row>
    <row r="101" spans="2:34" ht="20.25" customHeight="1" x14ac:dyDescent="0.35">
      <c r="G101" s="146"/>
      <c r="H101" s="146"/>
      <c r="I101" s="146"/>
      <c r="J101" s="146"/>
      <c r="K101" s="146"/>
      <c r="L101" s="146"/>
      <c r="M101" s="14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4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46"/>
      <c r="H104" s="146"/>
      <c r="I104" s="146"/>
      <c r="J104" s="146"/>
      <c r="K104" s="146"/>
      <c r="N104" s="147"/>
    </row>
    <row r="105" spans="2:34" ht="20.25" customHeight="1" x14ac:dyDescent="0.35">
      <c r="G105" s="146"/>
      <c r="H105" s="146"/>
      <c r="I105" s="146"/>
      <c r="J105" s="146"/>
      <c r="K105" s="146"/>
      <c r="L105" s="147"/>
    </row>
    <row r="106" spans="2:34" ht="20.25" customHeight="1" x14ac:dyDescent="0.35">
      <c r="G106" s="146"/>
      <c r="H106" s="146"/>
      <c r="I106" s="146"/>
      <c r="J106" s="146"/>
      <c r="K106" s="146"/>
      <c r="L106" s="147"/>
    </row>
    <row r="107" spans="2:34" ht="20.25" customHeight="1" x14ac:dyDescent="0.35">
      <c r="G107" s="146"/>
      <c r="H107" s="146"/>
      <c r="I107" s="146"/>
      <c r="J107" s="146"/>
      <c r="K107" s="146"/>
      <c r="L107" s="147"/>
    </row>
    <row r="108" spans="2:34" ht="20.25" customHeight="1" x14ac:dyDescent="0.35">
      <c r="G108" s="146"/>
      <c r="H108" s="146"/>
      <c r="I108" s="146"/>
      <c r="J108" s="146"/>
      <c r="K108" s="146"/>
      <c r="N108" s="147"/>
    </row>
    <row r="109" spans="2:34" ht="20.25" customHeight="1" x14ac:dyDescent="0.35">
      <c r="G109" s="146"/>
      <c r="H109" s="146"/>
      <c r="I109" s="146"/>
      <c r="J109" s="146"/>
      <c r="K109" s="146"/>
      <c r="L109" s="147"/>
    </row>
    <row r="110" spans="2:34" ht="20.25" customHeight="1" x14ac:dyDescent="0.35">
      <c r="G110" s="146"/>
      <c r="H110" s="146"/>
      <c r="I110" s="146"/>
      <c r="J110" s="146"/>
      <c r="K110" s="146"/>
      <c r="N110" s="147"/>
    </row>
    <row r="111" spans="2:34" ht="6" customHeight="1" x14ac:dyDescent="0.35"/>
    <row r="123" spans="2:34" ht="6" customHeight="1" x14ac:dyDescent="0.35"/>
    <row r="124" spans="2:34" ht="20.25" customHeight="1" x14ac:dyDescent="0.35"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  <c r="AG124" s="148"/>
      <c r="AH124" s="148"/>
    </row>
    <row r="125" spans="2:34" x14ac:dyDescent="0.35">
      <c r="B125" s="146"/>
      <c r="C125" s="146"/>
      <c r="D125" s="146"/>
      <c r="E125" s="146"/>
      <c r="F125" s="146"/>
      <c r="G125" s="146"/>
      <c r="H125" s="146"/>
    </row>
    <row r="126" spans="2:34" ht="20.25" customHeight="1" x14ac:dyDescent="0.35">
      <c r="B126" s="147"/>
      <c r="C126" s="149"/>
      <c r="D126" s="149"/>
      <c r="E126" s="149"/>
      <c r="F126" s="149"/>
      <c r="G126" s="149"/>
      <c r="H126" s="150"/>
      <c r="I126" s="151"/>
    </row>
    <row r="127" spans="2:34" ht="12" customHeight="1" x14ac:dyDescent="0.35">
      <c r="B127" s="147"/>
      <c r="C127" s="149"/>
      <c r="D127" s="149"/>
      <c r="E127" s="149"/>
      <c r="F127" s="149"/>
      <c r="G127" s="149"/>
      <c r="H127" s="150"/>
    </row>
    <row r="128" spans="2:34" ht="20.25" customHeight="1" x14ac:dyDescent="0.35">
      <c r="B128" s="147"/>
      <c r="C128" s="149"/>
      <c r="D128" s="149"/>
      <c r="E128" s="149"/>
      <c r="F128" s="149"/>
      <c r="G128" s="149"/>
      <c r="H128" s="150"/>
      <c r="I128" s="151"/>
    </row>
    <row r="129" spans="2:9" ht="12" customHeight="1" x14ac:dyDescent="0.35">
      <c r="B129" s="147"/>
      <c r="C129" s="149"/>
      <c r="D129" s="149"/>
      <c r="E129" s="149"/>
      <c r="F129" s="149"/>
      <c r="G129" s="149"/>
      <c r="H129" s="150"/>
    </row>
    <row r="130" spans="2:9" ht="20.25" customHeight="1" x14ac:dyDescent="0.35">
      <c r="B130" s="147"/>
      <c r="C130" s="149"/>
      <c r="D130" s="149"/>
      <c r="E130" s="149"/>
      <c r="F130" s="149"/>
      <c r="G130" s="149"/>
      <c r="H130" s="150"/>
      <c r="I130" s="151"/>
    </row>
    <row r="131" spans="2:9" ht="12" customHeight="1" x14ac:dyDescent="0.35">
      <c r="B131" s="147"/>
      <c r="C131" s="149"/>
      <c r="D131" s="149"/>
      <c r="E131" s="149"/>
      <c r="F131" s="149"/>
      <c r="G131" s="149"/>
      <c r="H131" s="150"/>
    </row>
    <row r="132" spans="2:9" ht="20.25" customHeight="1" x14ac:dyDescent="0.35">
      <c r="B132" s="147"/>
      <c r="C132" s="149"/>
      <c r="D132" s="149"/>
      <c r="E132" s="149"/>
      <c r="F132" s="149"/>
      <c r="G132" s="149"/>
      <c r="H132" s="150"/>
      <c r="I132" s="151"/>
    </row>
    <row r="133" spans="2:9" ht="12" customHeight="1" x14ac:dyDescent="0.35">
      <c r="B133" s="146"/>
      <c r="C133" s="146"/>
      <c r="D133" s="146"/>
      <c r="E133" s="146"/>
      <c r="F133" s="146"/>
      <c r="G133" s="146"/>
    </row>
    <row r="134" spans="2:9" ht="20.25" customHeight="1" x14ac:dyDescent="0.35">
      <c r="B134" s="146"/>
      <c r="C134" s="146"/>
      <c r="D134" s="146"/>
      <c r="E134" s="146"/>
      <c r="F134" s="146"/>
      <c r="G134" s="146"/>
      <c r="I134" s="151"/>
    </row>
    <row r="135" spans="2:9" ht="12" customHeight="1" x14ac:dyDescent="0.35">
      <c r="I135" s="151"/>
    </row>
    <row r="136" spans="2:9" ht="20.25" customHeight="1" x14ac:dyDescent="0.35">
      <c r="B136" s="146"/>
      <c r="C136" s="146"/>
      <c r="D136" s="146"/>
      <c r="E136" s="146"/>
      <c r="F136" s="146"/>
      <c r="I136" s="151"/>
    </row>
    <row r="137" spans="2:9" ht="12" customHeight="1" x14ac:dyDescent="0.35">
      <c r="B137" s="146"/>
      <c r="C137" s="146"/>
      <c r="D137" s="146"/>
      <c r="E137" s="146"/>
      <c r="F137" s="146"/>
      <c r="I137" s="151"/>
    </row>
    <row r="138" spans="2:9" ht="20.25" customHeight="1" x14ac:dyDescent="0.35">
      <c r="B138" s="146"/>
      <c r="C138" s="146"/>
      <c r="D138" s="146"/>
      <c r="E138" s="146"/>
      <c r="F138" s="146"/>
      <c r="I138" s="151"/>
    </row>
    <row r="139" spans="2:9" ht="12" customHeight="1" x14ac:dyDescent="0.35">
      <c r="B139" s="146"/>
      <c r="C139" s="146"/>
      <c r="D139" s="146"/>
      <c r="E139" s="146"/>
      <c r="F139" s="146"/>
      <c r="I139" s="151"/>
    </row>
    <row r="140" spans="2:9" ht="20.25" customHeight="1" x14ac:dyDescent="0.35">
      <c r="B140" s="146"/>
      <c r="C140" s="146"/>
      <c r="D140" s="146"/>
      <c r="E140" s="146"/>
      <c r="F140" s="146"/>
      <c r="I140" s="151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46"/>
      <c r="C145" s="146"/>
      <c r="D145" s="146"/>
      <c r="E145" s="146"/>
      <c r="F145" s="146"/>
      <c r="I145" s="151"/>
    </row>
    <row r="146" spans="2:34" ht="6" customHeight="1" x14ac:dyDescent="0.35"/>
    <row r="147" spans="2:34" ht="6" customHeight="1" x14ac:dyDescent="0.35"/>
    <row r="148" spans="2:34" x14ac:dyDescent="0.35">
      <c r="B148" s="152"/>
      <c r="C148" s="146"/>
      <c r="I148" s="151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46"/>
    </row>
    <row r="152" spans="2:34" ht="6" customHeight="1" x14ac:dyDescent="0.35"/>
    <row r="154" spans="2:34" ht="20.25" customHeight="1" x14ac:dyDescent="0.35"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50"/>
    </row>
    <row r="155" spans="2:34" ht="20.25" customHeight="1" x14ac:dyDescent="0.35"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50"/>
    </row>
    <row r="156" spans="2:34" ht="20.25" customHeight="1" x14ac:dyDescent="0.35"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50"/>
    </row>
    <row r="157" spans="2:34" ht="20.25" customHeight="1" x14ac:dyDescent="0.35"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50"/>
    </row>
    <row r="158" spans="2:34" x14ac:dyDescent="0.35"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  <c r="W158" s="146"/>
      <c r="X158" s="146"/>
      <c r="Y158" s="146"/>
      <c r="Z158" s="146"/>
      <c r="AA158" s="146"/>
      <c r="AB158" s="146"/>
      <c r="AC158" s="146"/>
      <c r="AD158" s="146"/>
      <c r="AE158" s="146"/>
      <c r="AF158" s="146"/>
      <c r="AG158" s="146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AE2EC-F9DA-4585-8E1A-D512F239330D}">
  <sheetPr>
    <tabColor theme="1"/>
  </sheetPr>
  <dimension ref="B2:AH158"/>
  <sheetViews>
    <sheetView showGridLines="0" topLeftCell="A54" zoomScale="75" zoomScaleNormal="75" workbookViewId="0">
      <selection activeCell="AI54" sqref="AI54"/>
    </sheetView>
  </sheetViews>
  <sheetFormatPr defaultColWidth="11.45312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453125" style="4" customWidth="1"/>
    <col min="19" max="19" width="3" style="4" customWidth="1"/>
    <col min="20" max="20" width="3.453125" style="4" customWidth="1"/>
    <col min="21" max="21" width="1" style="4" customWidth="1"/>
    <col min="22" max="23" width="2.453125" style="4" customWidth="1"/>
    <col min="24" max="24" width="1.1796875" style="4" customWidth="1"/>
    <col min="25" max="25" width="2.453125" style="4" customWidth="1"/>
    <col min="26" max="26" width="2.26953125" style="4" customWidth="1"/>
    <col min="27" max="27" width="2.453125" style="4" customWidth="1"/>
    <col min="28" max="28" width="2" style="4" customWidth="1"/>
    <col min="29" max="30" width="2.453125" style="4" customWidth="1"/>
    <col min="31" max="31" width="1.7265625" style="4" customWidth="1"/>
    <col min="32" max="33" width="2.453125" style="4" customWidth="1"/>
    <col min="34" max="34" width="7.26953125" style="4" customWidth="1"/>
    <col min="35" max="256" width="11.45312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453125" style="4" customWidth="1"/>
    <col min="275" max="275" width="3" style="4" customWidth="1"/>
    <col min="276" max="276" width="3.453125" style="4" customWidth="1"/>
    <col min="277" max="277" width="1" style="4" customWidth="1"/>
    <col min="278" max="279" width="2.453125" style="4" customWidth="1"/>
    <col min="280" max="280" width="1.1796875" style="4" customWidth="1"/>
    <col min="281" max="281" width="2.453125" style="4" customWidth="1"/>
    <col min="282" max="282" width="2.26953125" style="4" customWidth="1"/>
    <col min="283" max="283" width="2.453125" style="4" customWidth="1"/>
    <col min="284" max="284" width="2" style="4" customWidth="1"/>
    <col min="285" max="286" width="2.453125" style="4" customWidth="1"/>
    <col min="287" max="287" width="1.7265625" style="4" customWidth="1"/>
    <col min="288" max="289" width="2.453125" style="4" customWidth="1"/>
    <col min="290" max="290" width="7.26953125" style="4" customWidth="1"/>
    <col min="291" max="512" width="11.45312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453125" style="4" customWidth="1"/>
    <col min="531" max="531" width="3" style="4" customWidth="1"/>
    <col min="532" max="532" width="3.453125" style="4" customWidth="1"/>
    <col min="533" max="533" width="1" style="4" customWidth="1"/>
    <col min="534" max="535" width="2.453125" style="4" customWidth="1"/>
    <col min="536" max="536" width="1.1796875" style="4" customWidth="1"/>
    <col min="537" max="537" width="2.453125" style="4" customWidth="1"/>
    <col min="538" max="538" width="2.26953125" style="4" customWidth="1"/>
    <col min="539" max="539" width="2.453125" style="4" customWidth="1"/>
    <col min="540" max="540" width="2" style="4" customWidth="1"/>
    <col min="541" max="542" width="2.453125" style="4" customWidth="1"/>
    <col min="543" max="543" width="1.7265625" style="4" customWidth="1"/>
    <col min="544" max="545" width="2.453125" style="4" customWidth="1"/>
    <col min="546" max="546" width="7.26953125" style="4" customWidth="1"/>
    <col min="547" max="768" width="11.45312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453125" style="4" customWidth="1"/>
    <col min="787" max="787" width="3" style="4" customWidth="1"/>
    <col min="788" max="788" width="3.453125" style="4" customWidth="1"/>
    <col min="789" max="789" width="1" style="4" customWidth="1"/>
    <col min="790" max="791" width="2.453125" style="4" customWidth="1"/>
    <col min="792" max="792" width="1.1796875" style="4" customWidth="1"/>
    <col min="793" max="793" width="2.453125" style="4" customWidth="1"/>
    <col min="794" max="794" width="2.26953125" style="4" customWidth="1"/>
    <col min="795" max="795" width="2.453125" style="4" customWidth="1"/>
    <col min="796" max="796" width="2" style="4" customWidth="1"/>
    <col min="797" max="798" width="2.453125" style="4" customWidth="1"/>
    <col min="799" max="799" width="1.7265625" style="4" customWidth="1"/>
    <col min="800" max="801" width="2.453125" style="4" customWidth="1"/>
    <col min="802" max="802" width="7.26953125" style="4" customWidth="1"/>
    <col min="803" max="1024" width="11.45312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453125" style="4" customWidth="1"/>
    <col min="1043" max="1043" width="3" style="4" customWidth="1"/>
    <col min="1044" max="1044" width="3.453125" style="4" customWidth="1"/>
    <col min="1045" max="1045" width="1" style="4" customWidth="1"/>
    <col min="1046" max="1047" width="2.453125" style="4" customWidth="1"/>
    <col min="1048" max="1048" width="1.1796875" style="4" customWidth="1"/>
    <col min="1049" max="1049" width="2.453125" style="4" customWidth="1"/>
    <col min="1050" max="1050" width="2.26953125" style="4" customWidth="1"/>
    <col min="1051" max="1051" width="2.453125" style="4" customWidth="1"/>
    <col min="1052" max="1052" width="2" style="4" customWidth="1"/>
    <col min="1053" max="1054" width="2.453125" style="4" customWidth="1"/>
    <col min="1055" max="1055" width="1.7265625" style="4" customWidth="1"/>
    <col min="1056" max="1057" width="2.453125" style="4" customWidth="1"/>
    <col min="1058" max="1058" width="7.26953125" style="4" customWidth="1"/>
    <col min="1059" max="1280" width="11.45312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453125" style="4" customWidth="1"/>
    <col min="1299" max="1299" width="3" style="4" customWidth="1"/>
    <col min="1300" max="1300" width="3.453125" style="4" customWidth="1"/>
    <col min="1301" max="1301" width="1" style="4" customWidth="1"/>
    <col min="1302" max="1303" width="2.453125" style="4" customWidth="1"/>
    <col min="1304" max="1304" width="1.1796875" style="4" customWidth="1"/>
    <col min="1305" max="1305" width="2.453125" style="4" customWidth="1"/>
    <col min="1306" max="1306" width="2.26953125" style="4" customWidth="1"/>
    <col min="1307" max="1307" width="2.453125" style="4" customWidth="1"/>
    <col min="1308" max="1308" width="2" style="4" customWidth="1"/>
    <col min="1309" max="1310" width="2.453125" style="4" customWidth="1"/>
    <col min="1311" max="1311" width="1.7265625" style="4" customWidth="1"/>
    <col min="1312" max="1313" width="2.453125" style="4" customWidth="1"/>
    <col min="1314" max="1314" width="7.26953125" style="4" customWidth="1"/>
    <col min="1315" max="1536" width="11.45312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453125" style="4" customWidth="1"/>
    <col min="1555" max="1555" width="3" style="4" customWidth="1"/>
    <col min="1556" max="1556" width="3.453125" style="4" customWidth="1"/>
    <col min="1557" max="1557" width="1" style="4" customWidth="1"/>
    <col min="1558" max="1559" width="2.453125" style="4" customWidth="1"/>
    <col min="1560" max="1560" width="1.1796875" style="4" customWidth="1"/>
    <col min="1561" max="1561" width="2.453125" style="4" customWidth="1"/>
    <col min="1562" max="1562" width="2.26953125" style="4" customWidth="1"/>
    <col min="1563" max="1563" width="2.453125" style="4" customWidth="1"/>
    <col min="1564" max="1564" width="2" style="4" customWidth="1"/>
    <col min="1565" max="1566" width="2.453125" style="4" customWidth="1"/>
    <col min="1567" max="1567" width="1.7265625" style="4" customWidth="1"/>
    <col min="1568" max="1569" width="2.453125" style="4" customWidth="1"/>
    <col min="1570" max="1570" width="7.26953125" style="4" customWidth="1"/>
    <col min="1571" max="1792" width="11.45312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453125" style="4" customWidth="1"/>
    <col min="1811" max="1811" width="3" style="4" customWidth="1"/>
    <col min="1812" max="1812" width="3.453125" style="4" customWidth="1"/>
    <col min="1813" max="1813" width="1" style="4" customWidth="1"/>
    <col min="1814" max="1815" width="2.453125" style="4" customWidth="1"/>
    <col min="1816" max="1816" width="1.1796875" style="4" customWidth="1"/>
    <col min="1817" max="1817" width="2.453125" style="4" customWidth="1"/>
    <col min="1818" max="1818" width="2.26953125" style="4" customWidth="1"/>
    <col min="1819" max="1819" width="2.453125" style="4" customWidth="1"/>
    <col min="1820" max="1820" width="2" style="4" customWidth="1"/>
    <col min="1821" max="1822" width="2.453125" style="4" customWidth="1"/>
    <col min="1823" max="1823" width="1.7265625" style="4" customWidth="1"/>
    <col min="1824" max="1825" width="2.453125" style="4" customWidth="1"/>
    <col min="1826" max="1826" width="7.26953125" style="4" customWidth="1"/>
    <col min="1827" max="2048" width="11.45312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453125" style="4" customWidth="1"/>
    <col min="2067" max="2067" width="3" style="4" customWidth="1"/>
    <col min="2068" max="2068" width="3.453125" style="4" customWidth="1"/>
    <col min="2069" max="2069" width="1" style="4" customWidth="1"/>
    <col min="2070" max="2071" width="2.453125" style="4" customWidth="1"/>
    <col min="2072" max="2072" width="1.1796875" style="4" customWidth="1"/>
    <col min="2073" max="2073" width="2.453125" style="4" customWidth="1"/>
    <col min="2074" max="2074" width="2.26953125" style="4" customWidth="1"/>
    <col min="2075" max="2075" width="2.453125" style="4" customWidth="1"/>
    <col min="2076" max="2076" width="2" style="4" customWidth="1"/>
    <col min="2077" max="2078" width="2.453125" style="4" customWidth="1"/>
    <col min="2079" max="2079" width="1.7265625" style="4" customWidth="1"/>
    <col min="2080" max="2081" width="2.453125" style="4" customWidth="1"/>
    <col min="2082" max="2082" width="7.26953125" style="4" customWidth="1"/>
    <col min="2083" max="2304" width="11.45312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453125" style="4" customWidth="1"/>
    <col min="2323" max="2323" width="3" style="4" customWidth="1"/>
    <col min="2324" max="2324" width="3.453125" style="4" customWidth="1"/>
    <col min="2325" max="2325" width="1" style="4" customWidth="1"/>
    <col min="2326" max="2327" width="2.453125" style="4" customWidth="1"/>
    <col min="2328" max="2328" width="1.1796875" style="4" customWidth="1"/>
    <col min="2329" max="2329" width="2.453125" style="4" customWidth="1"/>
    <col min="2330" max="2330" width="2.26953125" style="4" customWidth="1"/>
    <col min="2331" max="2331" width="2.453125" style="4" customWidth="1"/>
    <col min="2332" max="2332" width="2" style="4" customWidth="1"/>
    <col min="2333" max="2334" width="2.453125" style="4" customWidth="1"/>
    <col min="2335" max="2335" width="1.7265625" style="4" customWidth="1"/>
    <col min="2336" max="2337" width="2.453125" style="4" customWidth="1"/>
    <col min="2338" max="2338" width="7.26953125" style="4" customWidth="1"/>
    <col min="2339" max="2560" width="11.45312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453125" style="4" customWidth="1"/>
    <col min="2579" max="2579" width="3" style="4" customWidth="1"/>
    <col min="2580" max="2580" width="3.453125" style="4" customWidth="1"/>
    <col min="2581" max="2581" width="1" style="4" customWidth="1"/>
    <col min="2582" max="2583" width="2.453125" style="4" customWidth="1"/>
    <col min="2584" max="2584" width="1.1796875" style="4" customWidth="1"/>
    <col min="2585" max="2585" width="2.453125" style="4" customWidth="1"/>
    <col min="2586" max="2586" width="2.26953125" style="4" customWidth="1"/>
    <col min="2587" max="2587" width="2.453125" style="4" customWidth="1"/>
    <col min="2588" max="2588" width="2" style="4" customWidth="1"/>
    <col min="2589" max="2590" width="2.453125" style="4" customWidth="1"/>
    <col min="2591" max="2591" width="1.7265625" style="4" customWidth="1"/>
    <col min="2592" max="2593" width="2.453125" style="4" customWidth="1"/>
    <col min="2594" max="2594" width="7.26953125" style="4" customWidth="1"/>
    <col min="2595" max="2816" width="11.45312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453125" style="4" customWidth="1"/>
    <col min="2835" max="2835" width="3" style="4" customWidth="1"/>
    <col min="2836" max="2836" width="3.453125" style="4" customWidth="1"/>
    <col min="2837" max="2837" width="1" style="4" customWidth="1"/>
    <col min="2838" max="2839" width="2.453125" style="4" customWidth="1"/>
    <col min="2840" max="2840" width="1.1796875" style="4" customWidth="1"/>
    <col min="2841" max="2841" width="2.453125" style="4" customWidth="1"/>
    <col min="2842" max="2842" width="2.26953125" style="4" customWidth="1"/>
    <col min="2843" max="2843" width="2.453125" style="4" customWidth="1"/>
    <col min="2844" max="2844" width="2" style="4" customWidth="1"/>
    <col min="2845" max="2846" width="2.453125" style="4" customWidth="1"/>
    <col min="2847" max="2847" width="1.7265625" style="4" customWidth="1"/>
    <col min="2848" max="2849" width="2.453125" style="4" customWidth="1"/>
    <col min="2850" max="2850" width="7.26953125" style="4" customWidth="1"/>
    <col min="2851" max="3072" width="11.45312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453125" style="4" customWidth="1"/>
    <col min="3091" max="3091" width="3" style="4" customWidth="1"/>
    <col min="3092" max="3092" width="3.453125" style="4" customWidth="1"/>
    <col min="3093" max="3093" width="1" style="4" customWidth="1"/>
    <col min="3094" max="3095" width="2.453125" style="4" customWidth="1"/>
    <col min="3096" max="3096" width="1.1796875" style="4" customWidth="1"/>
    <col min="3097" max="3097" width="2.453125" style="4" customWidth="1"/>
    <col min="3098" max="3098" width="2.26953125" style="4" customWidth="1"/>
    <col min="3099" max="3099" width="2.453125" style="4" customWidth="1"/>
    <col min="3100" max="3100" width="2" style="4" customWidth="1"/>
    <col min="3101" max="3102" width="2.453125" style="4" customWidth="1"/>
    <col min="3103" max="3103" width="1.7265625" style="4" customWidth="1"/>
    <col min="3104" max="3105" width="2.453125" style="4" customWidth="1"/>
    <col min="3106" max="3106" width="7.26953125" style="4" customWidth="1"/>
    <col min="3107" max="3328" width="11.45312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453125" style="4" customWidth="1"/>
    <col min="3347" max="3347" width="3" style="4" customWidth="1"/>
    <col min="3348" max="3348" width="3.453125" style="4" customWidth="1"/>
    <col min="3349" max="3349" width="1" style="4" customWidth="1"/>
    <col min="3350" max="3351" width="2.453125" style="4" customWidth="1"/>
    <col min="3352" max="3352" width="1.1796875" style="4" customWidth="1"/>
    <col min="3353" max="3353" width="2.453125" style="4" customWidth="1"/>
    <col min="3354" max="3354" width="2.26953125" style="4" customWidth="1"/>
    <col min="3355" max="3355" width="2.453125" style="4" customWidth="1"/>
    <col min="3356" max="3356" width="2" style="4" customWidth="1"/>
    <col min="3357" max="3358" width="2.453125" style="4" customWidth="1"/>
    <col min="3359" max="3359" width="1.7265625" style="4" customWidth="1"/>
    <col min="3360" max="3361" width="2.453125" style="4" customWidth="1"/>
    <col min="3362" max="3362" width="7.26953125" style="4" customWidth="1"/>
    <col min="3363" max="3584" width="11.45312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453125" style="4" customWidth="1"/>
    <col min="3603" max="3603" width="3" style="4" customWidth="1"/>
    <col min="3604" max="3604" width="3.453125" style="4" customWidth="1"/>
    <col min="3605" max="3605" width="1" style="4" customWidth="1"/>
    <col min="3606" max="3607" width="2.453125" style="4" customWidth="1"/>
    <col min="3608" max="3608" width="1.1796875" style="4" customWidth="1"/>
    <col min="3609" max="3609" width="2.453125" style="4" customWidth="1"/>
    <col min="3610" max="3610" width="2.26953125" style="4" customWidth="1"/>
    <col min="3611" max="3611" width="2.453125" style="4" customWidth="1"/>
    <col min="3612" max="3612" width="2" style="4" customWidth="1"/>
    <col min="3613" max="3614" width="2.453125" style="4" customWidth="1"/>
    <col min="3615" max="3615" width="1.7265625" style="4" customWidth="1"/>
    <col min="3616" max="3617" width="2.453125" style="4" customWidth="1"/>
    <col min="3618" max="3618" width="7.26953125" style="4" customWidth="1"/>
    <col min="3619" max="3840" width="11.45312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453125" style="4" customWidth="1"/>
    <col min="3859" max="3859" width="3" style="4" customWidth="1"/>
    <col min="3860" max="3860" width="3.453125" style="4" customWidth="1"/>
    <col min="3861" max="3861" width="1" style="4" customWidth="1"/>
    <col min="3862" max="3863" width="2.453125" style="4" customWidth="1"/>
    <col min="3864" max="3864" width="1.1796875" style="4" customWidth="1"/>
    <col min="3865" max="3865" width="2.453125" style="4" customWidth="1"/>
    <col min="3866" max="3866" width="2.26953125" style="4" customWidth="1"/>
    <col min="3867" max="3867" width="2.453125" style="4" customWidth="1"/>
    <col min="3868" max="3868" width="2" style="4" customWidth="1"/>
    <col min="3869" max="3870" width="2.453125" style="4" customWidth="1"/>
    <col min="3871" max="3871" width="1.7265625" style="4" customWidth="1"/>
    <col min="3872" max="3873" width="2.453125" style="4" customWidth="1"/>
    <col min="3874" max="3874" width="7.26953125" style="4" customWidth="1"/>
    <col min="3875" max="4096" width="11.45312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453125" style="4" customWidth="1"/>
    <col min="4115" max="4115" width="3" style="4" customWidth="1"/>
    <col min="4116" max="4116" width="3.453125" style="4" customWidth="1"/>
    <col min="4117" max="4117" width="1" style="4" customWidth="1"/>
    <col min="4118" max="4119" width="2.453125" style="4" customWidth="1"/>
    <col min="4120" max="4120" width="1.1796875" style="4" customWidth="1"/>
    <col min="4121" max="4121" width="2.453125" style="4" customWidth="1"/>
    <col min="4122" max="4122" width="2.26953125" style="4" customWidth="1"/>
    <col min="4123" max="4123" width="2.453125" style="4" customWidth="1"/>
    <col min="4124" max="4124" width="2" style="4" customWidth="1"/>
    <col min="4125" max="4126" width="2.453125" style="4" customWidth="1"/>
    <col min="4127" max="4127" width="1.7265625" style="4" customWidth="1"/>
    <col min="4128" max="4129" width="2.453125" style="4" customWidth="1"/>
    <col min="4130" max="4130" width="7.26953125" style="4" customWidth="1"/>
    <col min="4131" max="4352" width="11.45312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453125" style="4" customWidth="1"/>
    <col min="4371" max="4371" width="3" style="4" customWidth="1"/>
    <col min="4372" max="4372" width="3.453125" style="4" customWidth="1"/>
    <col min="4373" max="4373" width="1" style="4" customWidth="1"/>
    <col min="4374" max="4375" width="2.453125" style="4" customWidth="1"/>
    <col min="4376" max="4376" width="1.1796875" style="4" customWidth="1"/>
    <col min="4377" max="4377" width="2.453125" style="4" customWidth="1"/>
    <col min="4378" max="4378" width="2.26953125" style="4" customWidth="1"/>
    <col min="4379" max="4379" width="2.453125" style="4" customWidth="1"/>
    <col min="4380" max="4380" width="2" style="4" customWidth="1"/>
    <col min="4381" max="4382" width="2.453125" style="4" customWidth="1"/>
    <col min="4383" max="4383" width="1.7265625" style="4" customWidth="1"/>
    <col min="4384" max="4385" width="2.453125" style="4" customWidth="1"/>
    <col min="4386" max="4386" width="7.26953125" style="4" customWidth="1"/>
    <col min="4387" max="4608" width="11.45312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453125" style="4" customWidth="1"/>
    <col min="4627" max="4627" width="3" style="4" customWidth="1"/>
    <col min="4628" max="4628" width="3.453125" style="4" customWidth="1"/>
    <col min="4629" max="4629" width="1" style="4" customWidth="1"/>
    <col min="4630" max="4631" width="2.453125" style="4" customWidth="1"/>
    <col min="4632" max="4632" width="1.1796875" style="4" customWidth="1"/>
    <col min="4633" max="4633" width="2.453125" style="4" customWidth="1"/>
    <col min="4634" max="4634" width="2.26953125" style="4" customWidth="1"/>
    <col min="4635" max="4635" width="2.453125" style="4" customWidth="1"/>
    <col min="4636" max="4636" width="2" style="4" customWidth="1"/>
    <col min="4637" max="4638" width="2.453125" style="4" customWidth="1"/>
    <col min="4639" max="4639" width="1.7265625" style="4" customWidth="1"/>
    <col min="4640" max="4641" width="2.453125" style="4" customWidth="1"/>
    <col min="4642" max="4642" width="7.26953125" style="4" customWidth="1"/>
    <col min="4643" max="4864" width="11.45312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453125" style="4" customWidth="1"/>
    <col min="4883" max="4883" width="3" style="4" customWidth="1"/>
    <col min="4884" max="4884" width="3.453125" style="4" customWidth="1"/>
    <col min="4885" max="4885" width="1" style="4" customWidth="1"/>
    <col min="4886" max="4887" width="2.453125" style="4" customWidth="1"/>
    <col min="4888" max="4888" width="1.1796875" style="4" customWidth="1"/>
    <col min="4889" max="4889" width="2.453125" style="4" customWidth="1"/>
    <col min="4890" max="4890" width="2.26953125" style="4" customWidth="1"/>
    <col min="4891" max="4891" width="2.453125" style="4" customWidth="1"/>
    <col min="4892" max="4892" width="2" style="4" customWidth="1"/>
    <col min="4893" max="4894" width="2.453125" style="4" customWidth="1"/>
    <col min="4895" max="4895" width="1.7265625" style="4" customWidth="1"/>
    <col min="4896" max="4897" width="2.453125" style="4" customWidth="1"/>
    <col min="4898" max="4898" width="7.26953125" style="4" customWidth="1"/>
    <col min="4899" max="5120" width="11.45312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453125" style="4" customWidth="1"/>
    <col min="5139" max="5139" width="3" style="4" customWidth="1"/>
    <col min="5140" max="5140" width="3.453125" style="4" customWidth="1"/>
    <col min="5141" max="5141" width="1" style="4" customWidth="1"/>
    <col min="5142" max="5143" width="2.453125" style="4" customWidth="1"/>
    <col min="5144" max="5144" width="1.1796875" style="4" customWidth="1"/>
    <col min="5145" max="5145" width="2.453125" style="4" customWidth="1"/>
    <col min="5146" max="5146" width="2.26953125" style="4" customWidth="1"/>
    <col min="5147" max="5147" width="2.453125" style="4" customWidth="1"/>
    <col min="5148" max="5148" width="2" style="4" customWidth="1"/>
    <col min="5149" max="5150" width="2.453125" style="4" customWidth="1"/>
    <col min="5151" max="5151" width="1.7265625" style="4" customWidth="1"/>
    <col min="5152" max="5153" width="2.453125" style="4" customWidth="1"/>
    <col min="5154" max="5154" width="7.26953125" style="4" customWidth="1"/>
    <col min="5155" max="5376" width="11.45312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453125" style="4" customWidth="1"/>
    <col min="5395" max="5395" width="3" style="4" customWidth="1"/>
    <col min="5396" max="5396" width="3.453125" style="4" customWidth="1"/>
    <col min="5397" max="5397" width="1" style="4" customWidth="1"/>
    <col min="5398" max="5399" width="2.453125" style="4" customWidth="1"/>
    <col min="5400" max="5400" width="1.1796875" style="4" customWidth="1"/>
    <col min="5401" max="5401" width="2.453125" style="4" customWidth="1"/>
    <col min="5402" max="5402" width="2.26953125" style="4" customWidth="1"/>
    <col min="5403" max="5403" width="2.453125" style="4" customWidth="1"/>
    <col min="5404" max="5404" width="2" style="4" customWidth="1"/>
    <col min="5405" max="5406" width="2.453125" style="4" customWidth="1"/>
    <col min="5407" max="5407" width="1.7265625" style="4" customWidth="1"/>
    <col min="5408" max="5409" width="2.453125" style="4" customWidth="1"/>
    <col min="5410" max="5410" width="7.26953125" style="4" customWidth="1"/>
    <col min="5411" max="5632" width="11.45312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453125" style="4" customWidth="1"/>
    <col min="5651" max="5651" width="3" style="4" customWidth="1"/>
    <col min="5652" max="5652" width="3.453125" style="4" customWidth="1"/>
    <col min="5653" max="5653" width="1" style="4" customWidth="1"/>
    <col min="5654" max="5655" width="2.453125" style="4" customWidth="1"/>
    <col min="5656" max="5656" width="1.1796875" style="4" customWidth="1"/>
    <col min="5657" max="5657" width="2.453125" style="4" customWidth="1"/>
    <col min="5658" max="5658" width="2.26953125" style="4" customWidth="1"/>
    <col min="5659" max="5659" width="2.453125" style="4" customWidth="1"/>
    <col min="5660" max="5660" width="2" style="4" customWidth="1"/>
    <col min="5661" max="5662" width="2.453125" style="4" customWidth="1"/>
    <col min="5663" max="5663" width="1.7265625" style="4" customWidth="1"/>
    <col min="5664" max="5665" width="2.453125" style="4" customWidth="1"/>
    <col min="5666" max="5666" width="7.26953125" style="4" customWidth="1"/>
    <col min="5667" max="5888" width="11.45312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453125" style="4" customWidth="1"/>
    <col min="5907" max="5907" width="3" style="4" customWidth="1"/>
    <col min="5908" max="5908" width="3.453125" style="4" customWidth="1"/>
    <col min="5909" max="5909" width="1" style="4" customWidth="1"/>
    <col min="5910" max="5911" width="2.453125" style="4" customWidth="1"/>
    <col min="5912" max="5912" width="1.1796875" style="4" customWidth="1"/>
    <col min="5913" max="5913" width="2.453125" style="4" customWidth="1"/>
    <col min="5914" max="5914" width="2.26953125" style="4" customWidth="1"/>
    <col min="5915" max="5915" width="2.453125" style="4" customWidth="1"/>
    <col min="5916" max="5916" width="2" style="4" customWidth="1"/>
    <col min="5917" max="5918" width="2.453125" style="4" customWidth="1"/>
    <col min="5919" max="5919" width="1.7265625" style="4" customWidth="1"/>
    <col min="5920" max="5921" width="2.453125" style="4" customWidth="1"/>
    <col min="5922" max="5922" width="7.26953125" style="4" customWidth="1"/>
    <col min="5923" max="6144" width="11.45312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453125" style="4" customWidth="1"/>
    <col min="6163" max="6163" width="3" style="4" customWidth="1"/>
    <col min="6164" max="6164" width="3.453125" style="4" customWidth="1"/>
    <col min="6165" max="6165" width="1" style="4" customWidth="1"/>
    <col min="6166" max="6167" width="2.453125" style="4" customWidth="1"/>
    <col min="6168" max="6168" width="1.1796875" style="4" customWidth="1"/>
    <col min="6169" max="6169" width="2.453125" style="4" customWidth="1"/>
    <col min="6170" max="6170" width="2.26953125" style="4" customWidth="1"/>
    <col min="6171" max="6171" width="2.453125" style="4" customWidth="1"/>
    <col min="6172" max="6172" width="2" style="4" customWidth="1"/>
    <col min="6173" max="6174" width="2.453125" style="4" customWidth="1"/>
    <col min="6175" max="6175" width="1.7265625" style="4" customWidth="1"/>
    <col min="6176" max="6177" width="2.453125" style="4" customWidth="1"/>
    <col min="6178" max="6178" width="7.26953125" style="4" customWidth="1"/>
    <col min="6179" max="6400" width="11.45312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453125" style="4" customWidth="1"/>
    <col min="6419" max="6419" width="3" style="4" customWidth="1"/>
    <col min="6420" max="6420" width="3.453125" style="4" customWidth="1"/>
    <col min="6421" max="6421" width="1" style="4" customWidth="1"/>
    <col min="6422" max="6423" width="2.453125" style="4" customWidth="1"/>
    <col min="6424" max="6424" width="1.1796875" style="4" customWidth="1"/>
    <col min="6425" max="6425" width="2.453125" style="4" customWidth="1"/>
    <col min="6426" max="6426" width="2.26953125" style="4" customWidth="1"/>
    <col min="6427" max="6427" width="2.453125" style="4" customWidth="1"/>
    <col min="6428" max="6428" width="2" style="4" customWidth="1"/>
    <col min="6429" max="6430" width="2.453125" style="4" customWidth="1"/>
    <col min="6431" max="6431" width="1.7265625" style="4" customWidth="1"/>
    <col min="6432" max="6433" width="2.453125" style="4" customWidth="1"/>
    <col min="6434" max="6434" width="7.26953125" style="4" customWidth="1"/>
    <col min="6435" max="6656" width="11.45312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453125" style="4" customWidth="1"/>
    <col min="6675" max="6675" width="3" style="4" customWidth="1"/>
    <col min="6676" max="6676" width="3.453125" style="4" customWidth="1"/>
    <col min="6677" max="6677" width="1" style="4" customWidth="1"/>
    <col min="6678" max="6679" width="2.453125" style="4" customWidth="1"/>
    <col min="6680" max="6680" width="1.1796875" style="4" customWidth="1"/>
    <col min="6681" max="6681" width="2.453125" style="4" customWidth="1"/>
    <col min="6682" max="6682" width="2.26953125" style="4" customWidth="1"/>
    <col min="6683" max="6683" width="2.453125" style="4" customWidth="1"/>
    <col min="6684" max="6684" width="2" style="4" customWidth="1"/>
    <col min="6685" max="6686" width="2.453125" style="4" customWidth="1"/>
    <col min="6687" max="6687" width="1.7265625" style="4" customWidth="1"/>
    <col min="6688" max="6689" width="2.453125" style="4" customWidth="1"/>
    <col min="6690" max="6690" width="7.26953125" style="4" customWidth="1"/>
    <col min="6691" max="6912" width="11.45312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453125" style="4" customWidth="1"/>
    <col min="6931" max="6931" width="3" style="4" customWidth="1"/>
    <col min="6932" max="6932" width="3.453125" style="4" customWidth="1"/>
    <col min="6933" max="6933" width="1" style="4" customWidth="1"/>
    <col min="6934" max="6935" width="2.453125" style="4" customWidth="1"/>
    <col min="6936" max="6936" width="1.1796875" style="4" customWidth="1"/>
    <col min="6937" max="6937" width="2.453125" style="4" customWidth="1"/>
    <col min="6938" max="6938" width="2.26953125" style="4" customWidth="1"/>
    <col min="6939" max="6939" width="2.453125" style="4" customWidth="1"/>
    <col min="6940" max="6940" width="2" style="4" customWidth="1"/>
    <col min="6941" max="6942" width="2.453125" style="4" customWidth="1"/>
    <col min="6943" max="6943" width="1.7265625" style="4" customWidth="1"/>
    <col min="6944" max="6945" width="2.453125" style="4" customWidth="1"/>
    <col min="6946" max="6946" width="7.26953125" style="4" customWidth="1"/>
    <col min="6947" max="7168" width="11.45312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453125" style="4" customWidth="1"/>
    <col min="7187" max="7187" width="3" style="4" customWidth="1"/>
    <col min="7188" max="7188" width="3.453125" style="4" customWidth="1"/>
    <col min="7189" max="7189" width="1" style="4" customWidth="1"/>
    <col min="7190" max="7191" width="2.453125" style="4" customWidth="1"/>
    <col min="7192" max="7192" width="1.1796875" style="4" customWidth="1"/>
    <col min="7193" max="7193" width="2.453125" style="4" customWidth="1"/>
    <col min="7194" max="7194" width="2.26953125" style="4" customWidth="1"/>
    <col min="7195" max="7195" width="2.453125" style="4" customWidth="1"/>
    <col min="7196" max="7196" width="2" style="4" customWidth="1"/>
    <col min="7197" max="7198" width="2.453125" style="4" customWidth="1"/>
    <col min="7199" max="7199" width="1.7265625" style="4" customWidth="1"/>
    <col min="7200" max="7201" width="2.453125" style="4" customWidth="1"/>
    <col min="7202" max="7202" width="7.26953125" style="4" customWidth="1"/>
    <col min="7203" max="7424" width="11.45312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453125" style="4" customWidth="1"/>
    <col min="7443" max="7443" width="3" style="4" customWidth="1"/>
    <col min="7444" max="7444" width="3.453125" style="4" customWidth="1"/>
    <col min="7445" max="7445" width="1" style="4" customWidth="1"/>
    <col min="7446" max="7447" width="2.453125" style="4" customWidth="1"/>
    <col min="7448" max="7448" width="1.1796875" style="4" customWidth="1"/>
    <col min="7449" max="7449" width="2.453125" style="4" customWidth="1"/>
    <col min="7450" max="7450" width="2.26953125" style="4" customWidth="1"/>
    <col min="7451" max="7451" width="2.453125" style="4" customWidth="1"/>
    <col min="7452" max="7452" width="2" style="4" customWidth="1"/>
    <col min="7453" max="7454" width="2.453125" style="4" customWidth="1"/>
    <col min="7455" max="7455" width="1.7265625" style="4" customWidth="1"/>
    <col min="7456" max="7457" width="2.453125" style="4" customWidth="1"/>
    <col min="7458" max="7458" width="7.26953125" style="4" customWidth="1"/>
    <col min="7459" max="7680" width="11.45312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453125" style="4" customWidth="1"/>
    <col min="7699" max="7699" width="3" style="4" customWidth="1"/>
    <col min="7700" max="7700" width="3.453125" style="4" customWidth="1"/>
    <col min="7701" max="7701" width="1" style="4" customWidth="1"/>
    <col min="7702" max="7703" width="2.453125" style="4" customWidth="1"/>
    <col min="7704" max="7704" width="1.1796875" style="4" customWidth="1"/>
    <col min="7705" max="7705" width="2.453125" style="4" customWidth="1"/>
    <col min="7706" max="7706" width="2.26953125" style="4" customWidth="1"/>
    <col min="7707" max="7707" width="2.453125" style="4" customWidth="1"/>
    <col min="7708" max="7708" width="2" style="4" customWidth="1"/>
    <col min="7709" max="7710" width="2.453125" style="4" customWidth="1"/>
    <col min="7711" max="7711" width="1.7265625" style="4" customWidth="1"/>
    <col min="7712" max="7713" width="2.453125" style="4" customWidth="1"/>
    <col min="7714" max="7714" width="7.26953125" style="4" customWidth="1"/>
    <col min="7715" max="7936" width="11.45312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453125" style="4" customWidth="1"/>
    <col min="7955" max="7955" width="3" style="4" customWidth="1"/>
    <col min="7956" max="7956" width="3.453125" style="4" customWidth="1"/>
    <col min="7957" max="7957" width="1" style="4" customWidth="1"/>
    <col min="7958" max="7959" width="2.453125" style="4" customWidth="1"/>
    <col min="7960" max="7960" width="1.1796875" style="4" customWidth="1"/>
    <col min="7961" max="7961" width="2.453125" style="4" customWidth="1"/>
    <col min="7962" max="7962" width="2.26953125" style="4" customWidth="1"/>
    <col min="7963" max="7963" width="2.453125" style="4" customWidth="1"/>
    <col min="7964" max="7964" width="2" style="4" customWidth="1"/>
    <col min="7965" max="7966" width="2.453125" style="4" customWidth="1"/>
    <col min="7967" max="7967" width="1.7265625" style="4" customWidth="1"/>
    <col min="7968" max="7969" width="2.453125" style="4" customWidth="1"/>
    <col min="7970" max="7970" width="7.26953125" style="4" customWidth="1"/>
    <col min="7971" max="8192" width="11.45312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453125" style="4" customWidth="1"/>
    <col min="8211" max="8211" width="3" style="4" customWidth="1"/>
    <col min="8212" max="8212" width="3.453125" style="4" customWidth="1"/>
    <col min="8213" max="8213" width="1" style="4" customWidth="1"/>
    <col min="8214" max="8215" width="2.453125" style="4" customWidth="1"/>
    <col min="8216" max="8216" width="1.1796875" style="4" customWidth="1"/>
    <col min="8217" max="8217" width="2.453125" style="4" customWidth="1"/>
    <col min="8218" max="8218" width="2.26953125" style="4" customWidth="1"/>
    <col min="8219" max="8219" width="2.453125" style="4" customWidth="1"/>
    <col min="8220" max="8220" width="2" style="4" customWidth="1"/>
    <col min="8221" max="8222" width="2.453125" style="4" customWidth="1"/>
    <col min="8223" max="8223" width="1.7265625" style="4" customWidth="1"/>
    <col min="8224" max="8225" width="2.453125" style="4" customWidth="1"/>
    <col min="8226" max="8226" width="7.26953125" style="4" customWidth="1"/>
    <col min="8227" max="8448" width="11.45312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453125" style="4" customWidth="1"/>
    <col min="8467" max="8467" width="3" style="4" customWidth="1"/>
    <col min="8468" max="8468" width="3.453125" style="4" customWidth="1"/>
    <col min="8469" max="8469" width="1" style="4" customWidth="1"/>
    <col min="8470" max="8471" width="2.453125" style="4" customWidth="1"/>
    <col min="8472" max="8472" width="1.1796875" style="4" customWidth="1"/>
    <col min="8473" max="8473" width="2.453125" style="4" customWidth="1"/>
    <col min="8474" max="8474" width="2.26953125" style="4" customWidth="1"/>
    <col min="8475" max="8475" width="2.453125" style="4" customWidth="1"/>
    <col min="8476" max="8476" width="2" style="4" customWidth="1"/>
    <col min="8477" max="8478" width="2.453125" style="4" customWidth="1"/>
    <col min="8479" max="8479" width="1.7265625" style="4" customWidth="1"/>
    <col min="8480" max="8481" width="2.453125" style="4" customWidth="1"/>
    <col min="8482" max="8482" width="7.26953125" style="4" customWidth="1"/>
    <col min="8483" max="8704" width="11.45312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453125" style="4" customWidth="1"/>
    <col min="8723" max="8723" width="3" style="4" customWidth="1"/>
    <col min="8724" max="8724" width="3.453125" style="4" customWidth="1"/>
    <col min="8725" max="8725" width="1" style="4" customWidth="1"/>
    <col min="8726" max="8727" width="2.453125" style="4" customWidth="1"/>
    <col min="8728" max="8728" width="1.1796875" style="4" customWidth="1"/>
    <col min="8729" max="8729" width="2.453125" style="4" customWidth="1"/>
    <col min="8730" max="8730" width="2.26953125" style="4" customWidth="1"/>
    <col min="8731" max="8731" width="2.453125" style="4" customWidth="1"/>
    <col min="8732" max="8732" width="2" style="4" customWidth="1"/>
    <col min="8733" max="8734" width="2.453125" style="4" customWidth="1"/>
    <col min="8735" max="8735" width="1.7265625" style="4" customWidth="1"/>
    <col min="8736" max="8737" width="2.453125" style="4" customWidth="1"/>
    <col min="8738" max="8738" width="7.26953125" style="4" customWidth="1"/>
    <col min="8739" max="8960" width="11.45312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453125" style="4" customWidth="1"/>
    <col min="8979" max="8979" width="3" style="4" customWidth="1"/>
    <col min="8980" max="8980" width="3.453125" style="4" customWidth="1"/>
    <col min="8981" max="8981" width="1" style="4" customWidth="1"/>
    <col min="8982" max="8983" width="2.453125" style="4" customWidth="1"/>
    <col min="8984" max="8984" width="1.1796875" style="4" customWidth="1"/>
    <col min="8985" max="8985" width="2.453125" style="4" customWidth="1"/>
    <col min="8986" max="8986" width="2.26953125" style="4" customWidth="1"/>
    <col min="8987" max="8987" width="2.453125" style="4" customWidth="1"/>
    <col min="8988" max="8988" width="2" style="4" customWidth="1"/>
    <col min="8989" max="8990" width="2.453125" style="4" customWidth="1"/>
    <col min="8991" max="8991" width="1.7265625" style="4" customWidth="1"/>
    <col min="8992" max="8993" width="2.453125" style="4" customWidth="1"/>
    <col min="8994" max="8994" width="7.26953125" style="4" customWidth="1"/>
    <col min="8995" max="9216" width="11.45312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453125" style="4" customWidth="1"/>
    <col min="9235" max="9235" width="3" style="4" customWidth="1"/>
    <col min="9236" max="9236" width="3.453125" style="4" customWidth="1"/>
    <col min="9237" max="9237" width="1" style="4" customWidth="1"/>
    <col min="9238" max="9239" width="2.453125" style="4" customWidth="1"/>
    <col min="9240" max="9240" width="1.1796875" style="4" customWidth="1"/>
    <col min="9241" max="9241" width="2.453125" style="4" customWidth="1"/>
    <col min="9242" max="9242" width="2.26953125" style="4" customWidth="1"/>
    <col min="9243" max="9243" width="2.453125" style="4" customWidth="1"/>
    <col min="9244" max="9244" width="2" style="4" customWidth="1"/>
    <col min="9245" max="9246" width="2.453125" style="4" customWidth="1"/>
    <col min="9247" max="9247" width="1.7265625" style="4" customWidth="1"/>
    <col min="9248" max="9249" width="2.453125" style="4" customWidth="1"/>
    <col min="9250" max="9250" width="7.26953125" style="4" customWidth="1"/>
    <col min="9251" max="9472" width="11.45312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453125" style="4" customWidth="1"/>
    <col min="9491" max="9491" width="3" style="4" customWidth="1"/>
    <col min="9492" max="9492" width="3.453125" style="4" customWidth="1"/>
    <col min="9493" max="9493" width="1" style="4" customWidth="1"/>
    <col min="9494" max="9495" width="2.453125" style="4" customWidth="1"/>
    <col min="9496" max="9496" width="1.1796875" style="4" customWidth="1"/>
    <col min="9497" max="9497" width="2.453125" style="4" customWidth="1"/>
    <col min="9498" max="9498" width="2.26953125" style="4" customWidth="1"/>
    <col min="9499" max="9499" width="2.453125" style="4" customWidth="1"/>
    <col min="9500" max="9500" width="2" style="4" customWidth="1"/>
    <col min="9501" max="9502" width="2.453125" style="4" customWidth="1"/>
    <col min="9503" max="9503" width="1.7265625" style="4" customWidth="1"/>
    <col min="9504" max="9505" width="2.453125" style="4" customWidth="1"/>
    <col min="9506" max="9506" width="7.26953125" style="4" customWidth="1"/>
    <col min="9507" max="9728" width="11.45312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453125" style="4" customWidth="1"/>
    <col min="9747" max="9747" width="3" style="4" customWidth="1"/>
    <col min="9748" max="9748" width="3.453125" style="4" customWidth="1"/>
    <col min="9749" max="9749" width="1" style="4" customWidth="1"/>
    <col min="9750" max="9751" width="2.453125" style="4" customWidth="1"/>
    <col min="9752" max="9752" width="1.1796875" style="4" customWidth="1"/>
    <col min="9753" max="9753" width="2.453125" style="4" customWidth="1"/>
    <col min="9754" max="9754" width="2.26953125" style="4" customWidth="1"/>
    <col min="9755" max="9755" width="2.453125" style="4" customWidth="1"/>
    <col min="9756" max="9756" width="2" style="4" customWidth="1"/>
    <col min="9757" max="9758" width="2.453125" style="4" customWidth="1"/>
    <col min="9759" max="9759" width="1.7265625" style="4" customWidth="1"/>
    <col min="9760" max="9761" width="2.453125" style="4" customWidth="1"/>
    <col min="9762" max="9762" width="7.26953125" style="4" customWidth="1"/>
    <col min="9763" max="9984" width="11.45312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453125" style="4" customWidth="1"/>
    <col min="10003" max="10003" width="3" style="4" customWidth="1"/>
    <col min="10004" max="10004" width="3.453125" style="4" customWidth="1"/>
    <col min="10005" max="10005" width="1" style="4" customWidth="1"/>
    <col min="10006" max="10007" width="2.453125" style="4" customWidth="1"/>
    <col min="10008" max="10008" width="1.1796875" style="4" customWidth="1"/>
    <col min="10009" max="10009" width="2.453125" style="4" customWidth="1"/>
    <col min="10010" max="10010" width="2.26953125" style="4" customWidth="1"/>
    <col min="10011" max="10011" width="2.453125" style="4" customWidth="1"/>
    <col min="10012" max="10012" width="2" style="4" customWidth="1"/>
    <col min="10013" max="10014" width="2.453125" style="4" customWidth="1"/>
    <col min="10015" max="10015" width="1.7265625" style="4" customWidth="1"/>
    <col min="10016" max="10017" width="2.453125" style="4" customWidth="1"/>
    <col min="10018" max="10018" width="7.26953125" style="4" customWidth="1"/>
    <col min="10019" max="10240" width="11.45312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453125" style="4" customWidth="1"/>
    <col min="10259" max="10259" width="3" style="4" customWidth="1"/>
    <col min="10260" max="10260" width="3.453125" style="4" customWidth="1"/>
    <col min="10261" max="10261" width="1" style="4" customWidth="1"/>
    <col min="10262" max="10263" width="2.453125" style="4" customWidth="1"/>
    <col min="10264" max="10264" width="1.1796875" style="4" customWidth="1"/>
    <col min="10265" max="10265" width="2.453125" style="4" customWidth="1"/>
    <col min="10266" max="10266" width="2.26953125" style="4" customWidth="1"/>
    <col min="10267" max="10267" width="2.453125" style="4" customWidth="1"/>
    <col min="10268" max="10268" width="2" style="4" customWidth="1"/>
    <col min="10269" max="10270" width="2.453125" style="4" customWidth="1"/>
    <col min="10271" max="10271" width="1.7265625" style="4" customWidth="1"/>
    <col min="10272" max="10273" width="2.453125" style="4" customWidth="1"/>
    <col min="10274" max="10274" width="7.26953125" style="4" customWidth="1"/>
    <col min="10275" max="10496" width="11.45312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453125" style="4" customWidth="1"/>
    <col min="10515" max="10515" width="3" style="4" customWidth="1"/>
    <col min="10516" max="10516" width="3.453125" style="4" customWidth="1"/>
    <col min="10517" max="10517" width="1" style="4" customWidth="1"/>
    <col min="10518" max="10519" width="2.453125" style="4" customWidth="1"/>
    <col min="10520" max="10520" width="1.1796875" style="4" customWidth="1"/>
    <col min="10521" max="10521" width="2.453125" style="4" customWidth="1"/>
    <col min="10522" max="10522" width="2.26953125" style="4" customWidth="1"/>
    <col min="10523" max="10523" width="2.453125" style="4" customWidth="1"/>
    <col min="10524" max="10524" width="2" style="4" customWidth="1"/>
    <col min="10525" max="10526" width="2.453125" style="4" customWidth="1"/>
    <col min="10527" max="10527" width="1.7265625" style="4" customWidth="1"/>
    <col min="10528" max="10529" width="2.453125" style="4" customWidth="1"/>
    <col min="10530" max="10530" width="7.26953125" style="4" customWidth="1"/>
    <col min="10531" max="10752" width="11.45312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453125" style="4" customWidth="1"/>
    <col min="10771" max="10771" width="3" style="4" customWidth="1"/>
    <col min="10772" max="10772" width="3.453125" style="4" customWidth="1"/>
    <col min="10773" max="10773" width="1" style="4" customWidth="1"/>
    <col min="10774" max="10775" width="2.453125" style="4" customWidth="1"/>
    <col min="10776" max="10776" width="1.1796875" style="4" customWidth="1"/>
    <col min="10777" max="10777" width="2.453125" style="4" customWidth="1"/>
    <col min="10778" max="10778" width="2.26953125" style="4" customWidth="1"/>
    <col min="10779" max="10779" width="2.453125" style="4" customWidth="1"/>
    <col min="10780" max="10780" width="2" style="4" customWidth="1"/>
    <col min="10781" max="10782" width="2.453125" style="4" customWidth="1"/>
    <col min="10783" max="10783" width="1.7265625" style="4" customWidth="1"/>
    <col min="10784" max="10785" width="2.453125" style="4" customWidth="1"/>
    <col min="10786" max="10786" width="7.26953125" style="4" customWidth="1"/>
    <col min="10787" max="11008" width="11.45312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453125" style="4" customWidth="1"/>
    <col min="11027" max="11027" width="3" style="4" customWidth="1"/>
    <col min="11028" max="11028" width="3.453125" style="4" customWidth="1"/>
    <col min="11029" max="11029" width="1" style="4" customWidth="1"/>
    <col min="11030" max="11031" width="2.453125" style="4" customWidth="1"/>
    <col min="11032" max="11032" width="1.1796875" style="4" customWidth="1"/>
    <col min="11033" max="11033" width="2.453125" style="4" customWidth="1"/>
    <col min="11034" max="11034" width="2.26953125" style="4" customWidth="1"/>
    <col min="11035" max="11035" width="2.453125" style="4" customWidth="1"/>
    <col min="11036" max="11036" width="2" style="4" customWidth="1"/>
    <col min="11037" max="11038" width="2.453125" style="4" customWidth="1"/>
    <col min="11039" max="11039" width="1.7265625" style="4" customWidth="1"/>
    <col min="11040" max="11041" width="2.453125" style="4" customWidth="1"/>
    <col min="11042" max="11042" width="7.26953125" style="4" customWidth="1"/>
    <col min="11043" max="11264" width="11.45312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453125" style="4" customWidth="1"/>
    <col min="11283" max="11283" width="3" style="4" customWidth="1"/>
    <col min="11284" max="11284" width="3.453125" style="4" customWidth="1"/>
    <col min="11285" max="11285" width="1" style="4" customWidth="1"/>
    <col min="11286" max="11287" width="2.453125" style="4" customWidth="1"/>
    <col min="11288" max="11288" width="1.1796875" style="4" customWidth="1"/>
    <col min="11289" max="11289" width="2.453125" style="4" customWidth="1"/>
    <col min="11290" max="11290" width="2.26953125" style="4" customWidth="1"/>
    <col min="11291" max="11291" width="2.453125" style="4" customWidth="1"/>
    <col min="11292" max="11292" width="2" style="4" customWidth="1"/>
    <col min="11293" max="11294" width="2.453125" style="4" customWidth="1"/>
    <col min="11295" max="11295" width="1.7265625" style="4" customWidth="1"/>
    <col min="11296" max="11297" width="2.453125" style="4" customWidth="1"/>
    <col min="11298" max="11298" width="7.26953125" style="4" customWidth="1"/>
    <col min="11299" max="11520" width="11.45312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453125" style="4" customWidth="1"/>
    <col min="11539" max="11539" width="3" style="4" customWidth="1"/>
    <col min="11540" max="11540" width="3.453125" style="4" customWidth="1"/>
    <col min="11541" max="11541" width="1" style="4" customWidth="1"/>
    <col min="11542" max="11543" width="2.453125" style="4" customWidth="1"/>
    <col min="11544" max="11544" width="1.1796875" style="4" customWidth="1"/>
    <col min="11545" max="11545" width="2.453125" style="4" customWidth="1"/>
    <col min="11546" max="11546" width="2.26953125" style="4" customWidth="1"/>
    <col min="11547" max="11547" width="2.453125" style="4" customWidth="1"/>
    <col min="11548" max="11548" width="2" style="4" customWidth="1"/>
    <col min="11549" max="11550" width="2.453125" style="4" customWidth="1"/>
    <col min="11551" max="11551" width="1.7265625" style="4" customWidth="1"/>
    <col min="11552" max="11553" width="2.453125" style="4" customWidth="1"/>
    <col min="11554" max="11554" width="7.26953125" style="4" customWidth="1"/>
    <col min="11555" max="11776" width="11.45312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453125" style="4" customWidth="1"/>
    <col min="11795" max="11795" width="3" style="4" customWidth="1"/>
    <col min="11796" max="11796" width="3.453125" style="4" customWidth="1"/>
    <col min="11797" max="11797" width="1" style="4" customWidth="1"/>
    <col min="11798" max="11799" width="2.453125" style="4" customWidth="1"/>
    <col min="11800" max="11800" width="1.1796875" style="4" customWidth="1"/>
    <col min="11801" max="11801" width="2.453125" style="4" customWidth="1"/>
    <col min="11802" max="11802" width="2.26953125" style="4" customWidth="1"/>
    <col min="11803" max="11803" width="2.453125" style="4" customWidth="1"/>
    <col min="11804" max="11804" width="2" style="4" customWidth="1"/>
    <col min="11805" max="11806" width="2.453125" style="4" customWidth="1"/>
    <col min="11807" max="11807" width="1.7265625" style="4" customWidth="1"/>
    <col min="11808" max="11809" width="2.453125" style="4" customWidth="1"/>
    <col min="11810" max="11810" width="7.26953125" style="4" customWidth="1"/>
    <col min="11811" max="12032" width="11.45312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453125" style="4" customWidth="1"/>
    <col min="12051" max="12051" width="3" style="4" customWidth="1"/>
    <col min="12052" max="12052" width="3.453125" style="4" customWidth="1"/>
    <col min="12053" max="12053" width="1" style="4" customWidth="1"/>
    <col min="12054" max="12055" width="2.453125" style="4" customWidth="1"/>
    <col min="12056" max="12056" width="1.1796875" style="4" customWidth="1"/>
    <col min="12057" max="12057" width="2.453125" style="4" customWidth="1"/>
    <col min="12058" max="12058" width="2.26953125" style="4" customWidth="1"/>
    <col min="12059" max="12059" width="2.453125" style="4" customWidth="1"/>
    <col min="12060" max="12060" width="2" style="4" customWidth="1"/>
    <col min="12061" max="12062" width="2.453125" style="4" customWidth="1"/>
    <col min="12063" max="12063" width="1.7265625" style="4" customWidth="1"/>
    <col min="12064" max="12065" width="2.453125" style="4" customWidth="1"/>
    <col min="12066" max="12066" width="7.26953125" style="4" customWidth="1"/>
    <col min="12067" max="12288" width="11.45312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453125" style="4" customWidth="1"/>
    <col min="12307" max="12307" width="3" style="4" customWidth="1"/>
    <col min="12308" max="12308" width="3.453125" style="4" customWidth="1"/>
    <col min="12309" max="12309" width="1" style="4" customWidth="1"/>
    <col min="12310" max="12311" width="2.453125" style="4" customWidth="1"/>
    <col min="12312" max="12312" width="1.1796875" style="4" customWidth="1"/>
    <col min="12313" max="12313" width="2.453125" style="4" customWidth="1"/>
    <col min="12314" max="12314" width="2.26953125" style="4" customWidth="1"/>
    <col min="12315" max="12315" width="2.453125" style="4" customWidth="1"/>
    <col min="12316" max="12316" width="2" style="4" customWidth="1"/>
    <col min="12317" max="12318" width="2.453125" style="4" customWidth="1"/>
    <col min="12319" max="12319" width="1.7265625" style="4" customWidth="1"/>
    <col min="12320" max="12321" width="2.453125" style="4" customWidth="1"/>
    <col min="12322" max="12322" width="7.26953125" style="4" customWidth="1"/>
    <col min="12323" max="12544" width="11.45312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453125" style="4" customWidth="1"/>
    <col min="12563" max="12563" width="3" style="4" customWidth="1"/>
    <col min="12564" max="12564" width="3.453125" style="4" customWidth="1"/>
    <col min="12565" max="12565" width="1" style="4" customWidth="1"/>
    <col min="12566" max="12567" width="2.453125" style="4" customWidth="1"/>
    <col min="12568" max="12568" width="1.1796875" style="4" customWidth="1"/>
    <col min="12569" max="12569" width="2.453125" style="4" customWidth="1"/>
    <col min="12570" max="12570" width="2.26953125" style="4" customWidth="1"/>
    <col min="12571" max="12571" width="2.453125" style="4" customWidth="1"/>
    <col min="12572" max="12572" width="2" style="4" customWidth="1"/>
    <col min="12573" max="12574" width="2.453125" style="4" customWidth="1"/>
    <col min="12575" max="12575" width="1.7265625" style="4" customWidth="1"/>
    <col min="12576" max="12577" width="2.453125" style="4" customWidth="1"/>
    <col min="12578" max="12578" width="7.26953125" style="4" customWidth="1"/>
    <col min="12579" max="12800" width="11.45312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453125" style="4" customWidth="1"/>
    <col min="12819" max="12819" width="3" style="4" customWidth="1"/>
    <col min="12820" max="12820" width="3.453125" style="4" customWidth="1"/>
    <col min="12821" max="12821" width="1" style="4" customWidth="1"/>
    <col min="12822" max="12823" width="2.453125" style="4" customWidth="1"/>
    <col min="12824" max="12824" width="1.1796875" style="4" customWidth="1"/>
    <col min="12825" max="12825" width="2.453125" style="4" customWidth="1"/>
    <col min="12826" max="12826" width="2.26953125" style="4" customWidth="1"/>
    <col min="12827" max="12827" width="2.453125" style="4" customWidth="1"/>
    <col min="12828" max="12828" width="2" style="4" customWidth="1"/>
    <col min="12829" max="12830" width="2.453125" style="4" customWidth="1"/>
    <col min="12831" max="12831" width="1.7265625" style="4" customWidth="1"/>
    <col min="12832" max="12833" width="2.453125" style="4" customWidth="1"/>
    <col min="12834" max="12834" width="7.26953125" style="4" customWidth="1"/>
    <col min="12835" max="13056" width="11.45312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453125" style="4" customWidth="1"/>
    <col min="13075" max="13075" width="3" style="4" customWidth="1"/>
    <col min="13076" max="13076" width="3.453125" style="4" customWidth="1"/>
    <col min="13077" max="13077" width="1" style="4" customWidth="1"/>
    <col min="13078" max="13079" width="2.453125" style="4" customWidth="1"/>
    <col min="13080" max="13080" width="1.1796875" style="4" customWidth="1"/>
    <col min="13081" max="13081" width="2.453125" style="4" customWidth="1"/>
    <col min="13082" max="13082" width="2.26953125" style="4" customWidth="1"/>
    <col min="13083" max="13083" width="2.453125" style="4" customWidth="1"/>
    <col min="13084" max="13084" width="2" style="4" customWidth="1"/>
    <col min="13085" max="13086" width="2.453125" style="4" customWidth="1"/>
    <col min="13087" max="13087" width="1.7265625" style="4" customWidth="1"/>
    <col min="13088" max="13089" width="2.453125" style="4" customWidth="1"/>
    <col min="13090" max="13090" width="7.26953125" style="4" customWidth="1"/>
    <col min="13091" max="13312" width="11.45312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453125" style="4" customWidth="1"/>
    <col min="13331" max="13331" width="3" style="4" customWidth="1"/>
    <col min="13332" max="13332" width="3.453125" style="4" customWidth="1"/>
    <col min="13333" max="13333" width="1" style="4" customWidth="1"/>
    <col min="13334" max="13335" width="2.453125" style="4" customWidth="1"/>
    <col min="13336" max="13336" width="1.1796875" style="4" customWidth="1"/>
    <col min="13337" max="13337" width="2.453125" style="4" customWidth="1"/>
    <col min="13338" max="13338" width="2.26953125" style="4" customWidth="1"/>
    <col min="13339" max="13339" width="2.453125" style="4" customWidth="1"/>
    <col min="13340" max="13340" width="2" style="4" customWidth="1"/>
    <col min="13341" max="13342" width="2.453125" style="4" customWidth="1"/>
    <col min="13343" max="13343" width="1.7265625" style="4" customWidth="1"/>
    <col min="13344" max="13345" width="2.453125" style="4" customWidth="1"/>
    <col min="13346" max="13346" width="7.26953125" style="4" customWidth="1"/>
    <col min="13347" max="13568" width="11.45312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453125" style="4" customWidth="1"/>
    <col min="13587" max="13587" width="3" style="4" customWidth="1"/>
    <col min="13588" max="13588" width="3.453125" style="4" customWidth="1"/>
    <col min="13589" max="13589" width="1" style="4" customWidth="1"/>
    <col min="13590" max="13591" width="2.453125" style="4" customWidth="1"/>
    <col min="13592" max="13592" width="1.1796875" style="4" customWidth="1"/>
    <col min="13593" max="13593" width="2.453125" style="4" customWidth="1"/>
    <col min="13594" max="13594" width="2.26953125" style="4" customWidth="1"/>
    <col min="13595" max="13595" width="2.453125" style="4" customWidth="1"/>
    <col min="13596" max="13596" width="2" style="4" customWidth="1"/>
    <col min="13597" max="13598" width="2.453125" style="4" customWidth="1"/>
    <col min="13599" max="13599" width="1.7265625" style="4" customWidth="1"/>
    <col min="13600" max="13601" width="2.453125" style="4" customWidth="1"/>
    <col min="13602" max="13602" width="7.26953125" style="4" customWidth="1"/>
    <col min="13603" max="13824" width="11.45312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453125" style="4" customWidth="1"/>
    <col min="13843" max="13843" width="3" style="4" customWidth="1"/>
    <col min="13844" max="13844" width="3.453125" style="4" customWidth="1"/>
    <col min="13845" max="13845" width="1" style="4" customWidth="1"/>
    <col min="13846" max="13847" width="2.453125" style="4" customWidth="1"/>
    <col min="13848" max="13848" width="1.1796875" style="4" customWidth="1"/>
    <col min="13849" max="13849" width="2.453125" style="4" customWidth="1"/>
    <col min="13850" max="13850" width="2.26953125" style="4" customWidth="1"/>
    <col min="13851" max="13851" width="2.453125" style="4" customWidth="1"/>
    <col min="13852" max="13852" width="2" style="4" customWidth="1"/>
    <col min="13853" max="13854" width="2.453125" style="4" customWidth="1"/>
    <col min="13855" max="13855" width="1.7265625" style="4" customWidth="1"/>
    <col min="13856" max="13857" width="2.453125" style="4" customWidth="1"/>
    <col min="13858" max="13858" width="7.26953125" style="4" customWidth="1"/>
    <col min="13859" max="14080" width="11.45312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453125" style="4" customWidth="1"/>
    <col min="14099" max="14099" width="3" style="4" customWidth="1"/>
    <col min="14100" max="14100" width="3.453125" style="4" customWidth="1"/>
    <col min="14101" max="14101" width="1" style="4" customWidth="1"/>
    <col min="14102" max="14103" width="2.453125" style="4" customWidth="1"/>
    <col min="14104" max="14104" width="1.1796875" style="4" customWidth="1"/>
    <col min="14105" max="14105" width="2.453125" style="4" customWidth="1"/>
    <col min="14106" max="14106" width="2.26953125" style="4" customWidth="1"/>
    <col min="14107" max="14107" width="2.453125" style="4" customWidth="1"/>
    <col min="14108" max="14108" width="2" style="4" customWidth="1"/>
    <col min="14109" max="14110" width="2.453125" style="4" customWidth="1"/>
    <col min="14111" max="14111" width="1.7265625" style="4" customWidth="1"/>
    <col min="14112" max="14113" width="2.453125" style="4" customWidth="1"/>
    <col min="14114" max="14114" width="7.26953125" style="4" customWidth="1"/>
    <col min="14115" max="14336" width="11.45312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453125" style="4" customWidth="1"/>
    <col min="14355" max="14355" width="3" style="4" customWidth="1"/>
    <col min="14356" max="14356" width="3.453125" style="4" customWidth="1"/>
    <col min="14357" max="14357" width="1" style="4" customWidth="1"/>
    <col min="14358" max="14359" width="2.453125" style="4" customWidth="1"/>
    <col min="14360" max="14360" width="1.1796875" style="4" customWidth="1"/>
    <col min="14361" max="14361" width="2.453125" style="4" customWidth="1"/>
    <col min="14362" max="14362" width="2.26953125" style="4" customWidth="1"/>
    <col min="14363" max="14363" width="2.453125" style="4" customWidth="1"/>
    <col min="14364" max="14364" width="2" style="4" customWidth="1"/>
    <col min="14365" max="14366" width="2.453125" style="4" customWidth="1"/>
    <col min="14367" max="14367" width="1.7265625" style="4" customWidth="1"/>
    <col min="14368" max="14369" width="2.453125" style="4" customWidth="1"/>
    <col min="14370" max="14370" width="7.26953125" style="4" customWidth="1"/>
    <col min="14371" max="14592" width="11.45312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453125" style="4" customWidth="1"/>
    <col min="14611" max="14611" width="3" style="4" customWidth="1"/>
    <col min="14612" max="14612" width="3.453125" style="4" customWidth="1"/>
    <col min="14613" max="14613" width="1" style="4" customWidth="1"/>
    <col min="14614" max="14615" width="2.453125" style="4" customWidth="1"/>
    <col min="14616" max="14616" width="1.1796875" style="4" customWidth="1"/>
    <col min="14617" max="14617" width="2.453125" style="4" customWidth="1"/>
    <col min="14618" max="14618" width="2.26953125" style="4" customWidth="1"/>
    <col min="14619" max="14619" width="2.453125" style="4" customWidth="1"/>
    <col min="14620" max="14620" width="2" style="4" customWidth="1"/>
    <col min="14621" max="14622" width="2.453125" style="4" customWidth="1"/>
    <col min="14623" max="14623" width="1.7265625" style="4" customWidth="1"/>
    <col min="14624" max="14625" width="2.453125" style="4" customWidth="1"/>
    <col min="14626" max="14626" width="7.26953125" style="4" customWidth="1"/>
    <col min="14627" max="14848" width="11.45312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453125" style="4" customWidth="1"/>
    <col min="14867" max="14867" width="3" style="4" customWidth="1"/>
    <col min="14868" max="14868" width="3.453125" style="4" customWidth="1"/>
    <col min="14869" max="14869" width="1" style="4" customWidth="1"/>
    <col min="14870" max="14871" width="2.453125" style="4" customWidth="1"/>
    <col min="14872" max="14872" width="1.1796875" style="4" customWidth="1"/>
    <col min="14873" max="14873" width="2.453125" style="4" customWidth="1"/>
    <col min="14874" max="14874" width="2.26953125" style="4" customWidth="1"/>
    <col min="14875" max="14875" width="2.453125" style="4" customWidth="1"/>
    <col min="14876" max="14876" width="2" style="4" customWidth="1"/>
    <col min="14877" max="14878" width="2.453125" style="4" customWidth="1"/>
    <col min="14879" max="14879" width="1.7265625" style="4" customWidth="1"/>
    <col min="14880" max="14881" width="2.453125" style="4" customWidth="1"/>
    <col min="14882" max="14882" width="7.26953125" style="4" customWidth="1"/>
    <col min="14883" max="15104" width="11.45312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453125" style="4" customWidth="1"/>
    <col min="15123" max="15123" width="3" style="4" customWidth="1"/>
    <col min="15124" max="15124" width="3.453125" style="4" customWidth="1"/>
    <col min="15125" max="15125" width="1" style="4" customWidth="1"/>
    <col min="15126" max="15127" width="2.453125" style="4" customWidth="1"/>
    <col min="15128" max="15128" width="1.1796875" style="4" customWidth="1"/>
    <col min="15129" max="15129" width="2.453125" style="4" customWidth="1"/>
    <col min="15130" max="15130" width="2.26953125" style="4" customWidth="1"/>
    <col min="15131" max="15131" width="2.453125" style="4" customWidth="1"/>
    <col min="15132" max="15132" width="2" style="4" customWidth="1"/>
    <col min="15133" max="15134" width="2.453125" style="4" customWidth="1"/>
    <col min="15135" max="15135" width="1.7265625" style="4" customWidth="1"/>
    <col min="15136" max="15137" width="2.453125" style="4" customWidth="1"/>
    <col min="15138" max="15138" width="7.26953125" style="4" customWidth="1"/>
    <col min="15139" max="15360" width="11.45312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453125" style="4" customWidth="1"/>
    <col min="15379" max="15379" width="3" style="4" customWidth="1"/>
    <col min="15380" max="15380" width="3.453125" style="4" customWidth="1"/>
    <col min="15381" max="15381" width="1" style="4" customWidth="1"/>
    <col min="15382" max="15383" width="2.453125" style="4" customWidth="1"/>
    <col min="15384" max="15384" width="1.1796875" style="4" customWidth="1"/>
    <col min="15385" max="15385" width="2.453125" style="4" customWidth="1"/>
    <col min="15386" max="15386" width="2.26953125" style="4" customWidth="1"/>
    <col min="15387" max="15387" width="2.453125" style="4" customWidth="1"/>
    <col min="15388" max="15388" width="2" style="4" customWidth="1"/>
    <col min="15389" max="15390" width="2.453125" style="4" customWidth="1"/>
    <col min="15391" max="15391" width="1.7265625" style="4" customWidth="1"/>
    <col min="15392" max="15393" width="2.453125" style="4" customWidth="1"/>
    <col min="15394" max="15394" width="7.26953125" style="4" customWidth="1"/>
    <col min="15395" max="15616" width="11.45312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453125" style="4" customWidth="1"/>
    <col min="15635" max="15635" width="3" style="4" customWidth="1"/>
    <col min="15636" max="15636" width="3.453125" style="4" customWidth="1"/>
    <col min="15637" max="15637" width="1" style="4" customWidth="1"/>
    <col min="15638" max="15639" width="2.453125" style="4" customWidth="1"/>
    <col min="15640" max="15640" width="1.1796875" style="4" customWidth="1"/>
    <col min="15641" max="15641" width="2.453125" style="4" customWidth="1"/>
    <col min="15642" max="15642" width="2.26953125" style="4" customWidth="1"/>
    <col min="15643" max="15643" width="2.453125" style="4" customWidth="1"/>
    <col min="15644" max="15644" width="2" style="4" customWidth="1"/>
    <col min="15645" max="15646" width="2.453125" style="4" customWidth="1"/>
    <col min="15647" max="15647" width="1.7265625" style="4" customWidth="1"/>
    <col min="15648" max="15649" width="2.453125" style="4" customWidth="1"/>
    <col min="15650" max="15650" width="7.26953125" style="4" customWidth="1"/>
    <col min="15651" max="15872" width="11.45312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453125" style="4" customWidth="1"/>
    <col min="15891" max="15891" width="3" style="4" customWidth="1"/>
    <col min="15892" max="15892" width="3.453125" style="4" customWidth="1"/>
    <col min="15893" max="15893" width="1" style="4" customWidth="1"/>
    <col min="15894" max="15895" width="2.453125" style="4" customWidth="1"/>
    <col min="15896" max="15896" width="1.1796875" style="4" customWidth="1"/>
    <col min="15897" max="15897" width="2.453125" style="4" customWidth="1"/>
    <col min="15898" max="15898" width="2.26953125" style="4" customWidth="1"/>
    <col min="15899" max="15899" width="2.453125" style="4" customWidth="1"/>
    <col min="15900" max="15900" width="2" style="4" customWidth="1"/>
    <col min="15901" max="15902" width="2.453125" style="4" customWidth="1"/>
    <col min="15903" max="15903" width="1.7265625" style="4" customWidth="1"/>
    <col min="15904" max="15905" width="2.453125" style="4" customWidth="1"/>
    <col min="15906" max="15906" width="7.26953125" style="4" customWidth="1"/>
    <col min="15907" max="16128" width="11.45312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453125" style="4" customWidth="1"/>
    <col min="16147" max="16147" width="3" style="4" customWidth="1"/>
    <col min="16148" max="16148" width="3.453125" style="4" customWidth="1"/>
    <col min="16149" max="16149" width="1" style="4" customWidth="1"/>
    <col min="16150" max="16151" width="2.453125" style="4" customWidth="1"/>
    <col min="16152" max="16152" width="1.1796875" style="4" customWidth="1"/>
    <col min="16153" max="16153" width="2.453125" style="4" customWidth="1"/>
    <col min="16154" max="16154" width="2.26953125" style="4" customWidth="1"/>
    <col min="16155" max="16155" width="2.453125" style="4" customWidth="1"/>
    <col min="16156" max="16156" width="2" style="4" customWidth="1"/>
    <col min="16157" max="16158" width="2.453125" style="4" customWidth="1"/>
    <col min="16159" max="16159" width="1.7265625" style="4" customWidth="1"/>
    <col min="16160" max="16161" width="2.453125" style="4" customWidth="1"/>
    <col min="16162" max="16162" width="7.26953125" style="4" customWidth="1"/>
    <col min="16163" max="16384" width="11.453125" style="4"/>
  </cols>
  <sheetData>
    <row r="2" spans="2:34" ht="6.75" customHeight="1" x14ac:dyDescent="0.35">
      <c r="B2" s="259"/>
      <c r="C2" s="260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61"/>
      <c r="C3" s="262"/>
      <c r="D3" s="265" t="s">
        <v>0</v>
      </c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7"/>
      <c r="U3" s="268" t="s">
        <v>1</v>
      </c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70"/>
    </row>
    <row r="4" spans="2:34" ht="17.5" x14ac:dyDescent="0.35">
      <c r="B4" s="261"/>
      <c r="C4" s="262"/>
      <c r="D4" s="265" t="s">
        <v>2</v>
      </c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7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61"/>
      <c r="C5" s="262"/>
      <c r="D5" s="271" t="s">
        <v>3</v>
      </c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3"/>
      <c r="U5" s="274" t="s">
        <v>4</v>
      </c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6"/>
    </row>
    <row r="6" spans="2:34" ht="12" customHeight="1" x14ac:dyDescent="0.35">
      <c r="B6" s="261"/>
      <c r="C6" s="262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7" t="s">
        <v>5</v>
      </c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9"/>
    </row>
    <row r="7" spans="2:34" x14ac:dyDescent="0.35">
      <c r="B7" s="261"/>
      <c r="C7" s="262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80">
        <f>'[3]Form P2KB 01'!V7:X8</f>
        <v>2</v>
      </c>
      <c r="W7" s="269"/>
      <c r="X7" s="281"/>
      <c r="Y7" s="249">
        <f>'[3]Form P2KB 01'!Y7:AA8</f>
        <v>0</v>
      </c>
      <c r="Z7" s="250"/>
      <c r="AA7" s="251"/>
      <c r="AB7" s="249">
        <f>'[3]Form P2KB 01'!AB7:AD8</f>
        <v>1</v>
      </c>
      <c r="AC7" s="250"/>
      <c r="AD7" s="251"/>
      <c r="AE7" s="249">
        <f>'[3]Form P2KB 01'!AE7:AG8</f>
        <v>8</v>
      </c>
      <c r="AF7" s="250"/>
      <c r="AG7" s="251"/>
      <c r="AH7" s="14"/>
    </row>
    <row r="8" spans="2:34" ht="7.5" customHeight="1" x14ac:dyDescent="0.35">
      <c r="B8" s="261"/>
      <c r="C8" s="262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82"/>
      <c r="W8" s="283"/>
      <c r="X8" s="284"/>
      <c r="Y8" s="252"/>
      <c r="Z8" s="253"/>
      <c r="AA8" s="254"/>
      <c r="AB8" s="252"/>
      <c r="AC8" s="253"/>
      <c r="AD8" s="254"/>
      <c r="AE8" s="252"/>
      <c r="AF8" s="253"/>
      <c r="AG8" s="254"/>
      <c r="AH8" s="14"/>
    </row>
    <row r="9" spans="2:34" ht="12.75" customHeight="1" x14ac:dyDescent="0.35">
      <c r="B9" s="261"/>
      <c r="C9" s="262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55" t="s">
        <v>9</v>
      </c>
      <c r="W9" s="255"/>
      <c r="X9" s="15"/>
      <c r="Y9" s="255" t="s">
        <v>10</v>
      </c>
      <c r="Z9" s="255"/>
      <c r="AA9" s="15"/>
      <c r="AB9" s="6"/>
      <c r="AC9" s="256" t="s">
        <v>9</v>
      </c>
      <c r="AD9" s="256"/>
      <c r="AE9" s="6"/>
      <c r="AF9" s="256" t="s">
        <v>10</v>
      </c>
      <c r="AG9" s="256"/>
      <c r="AH9" s="7"/>
    </row>
    <row r="10" spans="2:34" ht="13.5" customHeight="1" x14ac:dyDescent="0.35">
      <c r="B10" s="261"/>
      <c r="C10" s="262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'[3]Form P2KB 01'!V10</f>
        <v>0</v>
      </c>
      <c r="W10" s="20">
        <f>'[3]Form P2KB 01'!W10</f>
        <v>1</v>
      </c>
      <c r="X10" s="21"/>
      <c r="Y10" s="20">
        <f>'[3]Form P2KB 01'!Y10</f>
        <v>1</v>
      </c>
      <c r="Z10" s="22">
        <f>'[3]Form P2KB 01'!Z10</f>
        <v>8</v>
      </c>
      <c r="AA10" s="257" t="s">
        <v>12</v>
      </c>
      <c r="AB10" s="258"/>
      <c r="AC10" s="20">
        <f>'[3]Form P2KB 01'!AC10</f>
        <v>0</v>
      </c>
      <c r="AD10" s="20">
        <f>'[3]Form P2KB 01'!AD10</f>
        <v>1</v>
      </c>
      <c r="AE10" s="21"/>
      <c r="AF10" s="20">
        <f>'[3]Form P2KB 01'!AF10</f>
        <v>1</v>
      </c>
      <c r="AG10" s="20">
        <f>'[3]Form P2KB 01'!AG10</f>
        <v>8</v>
      </c>
      <c r="AH10" s="7"/>
    </row>
    <row r="11" spans="2:34" ht="6" customHeight="1" x14ac:dyDescent="0.35">
      <c r="B11" s="263"/>
      <c r="C11" s="264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23" t="s">
        <v>13</v>
      </c>
      <c r="C12" s="224"/>
      <c r="D12" s="231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9"/>
      <c r="C13" s="230"/>
      <c r="D13" s="232"/>
      <c r="E13" s="26"/>
      <c r="F13" s="28">
        <f>'[3]Form P2KB 01'!F13</f>
        <v>0</v>
      </c>
      <c r="G13" s="28">
        <f>'[3]Form P2KB 01'!G13</f>
        <v>0</v>
      </c>
      <c r="H13" s="28">
        <f>'[3]Form P2KB 01'!H13</f>
        <v>0</v>
      </c>
      <c r="I13" s="29">
        <f>'[3]Form P2KB 01'!I13</f>
        <v>0</v>
      </c>
      <c r="J13" s="30"/>
      <c r="K13" s="29">
        <f>'[3]Form P2KB 01'!K13</f>
        <v>0</v>
      </c>
      <c r="L13" s="29">
        <f>'[3]Form P2KB 01'!L13</f>
        <v>0</v>
      </c>
      <c r="M13" s="29">
        <f>'[3]Form P2KB 01'!M13</f>
        <v>0</v>
      </c>
      <c r="N13" s="29">
        <f>'[3]Form P2KB 01'!N13</f>
        <v>0</v>
      </c>
      <c r="O13" s="29">
        <f>'[3]Form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23" t="s">
        <v>15</v>
      </c>
      <c r="C15" s="224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9"/>
      <c r="C16" s="230"/>
      <c r="D16" s="41" t="s">
        <v>14</v>
      </c>
      <c r="E16" s="42"/>
      <c r="F16" s="28">
        <f>'[3]Form P2KB 01'!F16</f>
        <v>1</v>
      </c>
      <c r="G16" s="28">
        <f>'[3]Form P2KB 01'!G16</f>
        <v>3</v>
      </c>
      <c r="H16" s="28">
        <f>'[3]Form P2KB 01'!H16</f>
        <v>4</v>
      </c>
      <c r="I16" s="43"/>
      <c r="J16" s="28">
        <f>'[3]Form P2KB 01'!J16</f>
        <v>2</v>
      </c>
      <c r="K16" s="28">
        <f>'[3]Form P2KB 01'!K16</f>
        <v>0</v>
      </c>
      <c r="L16" s="28">
        <f>'[3]Form P2KB 01'!L16</f>
        <v>0</v>
      </c>
      <c r="M16" s="28">
        <f>'[3]Form P2KB 01'!M16</f>
        <v>9</v>
      </c>
      <c r="N16" s="43"/>
      <c r="O16" s="28">
        <f>'[3]Form P2KB 01'!O16</f>
        <v>0</v>
      </c>
      <c r="P16" s="28">
        <f>'[3]Form P2KB 01'!P16</f>
        <v>0</v>
      </c>
      <c r="Q16" s="28">
        <f>'[3]Form P2KB 01'!Q16</f>
        <v>0</v>
      </c>
      <c r="R16" s="28">
        <f>'[3]Form P2KB 01'!R16</f>
        <v>2</v>
      </c>
      <c r="S16" s="43"/>
      <c r="T16" s="28">
        <f>'[3]Form P2KB 01'!T16</f>
        <v>0</v>
      </c>
      <c r="U16" s="242">
        <f>'[3]Form P2KB 01'!U16:V16</f>
        <v>2</v>
      </c>
      <c r="V16" s="243"/>
      <c r="W16" s="242">
        <f>'[3]Form P2KB 01'!W16:X16</f>
        <v>3</v>
      </c>
      <c r="X16" s="243"/>
      <c r="Y16" s="242">
        <f>'[3]Form P2KB 01'!Y16:Z16</f>
        <v>9</v>
      </c>
      <c r="Z16" s="243"/>
      <c r="AA16" s="242">
        <f>'[3]Form P2KB 01'!AA16:AB16</f>
        <v>5</v>
      </c>
      <c r="AB16" s="243"/>
      <c r="AC16" s="31"/>
      <c r="AD16" s="31"/>
      <c r="AE16" s="31"/>
      <c r="AF16" s="31"/>
      <c r="AG16" s="31"/>
      <c r="AH16" s="31"/>
    </row>
    <row r="17" spans="2:34" ht="6" customHeight="1" x14ac:dyDescent="0.35">
      <c r="B17" s="225"/>
      <c r="C17" s="226"/>
      <c r="D17" s="34"/>
      <c r="E17" s="45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23" t="s">
        <v>16</v>
      </c>
      <c r="C18" s="224"/>
      <c r="D18" s="41"/>
      <c r="E18" s="42"/>
      <c r="F18" s="227" t="str">
        <f>'[3]Form P2KB 01'!F18:AG19</f>
        <v>Okki Ramadian</v>
      </c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46"/>
    </row>
    <row r="19" spans="2:34" ht="15.5" x14ac:dyDescent="0.35">
      <c r="B19" s="225"/>
      <c r="C19" s="226"/>
      <c r="D19" s="34" t="s">
        <v>14</v>
      </c>
      <c r="E19" s="45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47"/>
    </row>
    <row r="20" spans="2:34" ht="6.75" customHeight="1" x14ac:dyDescent="0.35">
      <c r="B20" s="244" t="s">
        <v>17</v>
      </c>
      <c r="C20" s="245"/>
      <c r="D20" s="41"/>
      <c r="E20" s="42"/>
      <c r="F20" s="227" t="str">
        <f>'[3]Form P2KB 01'!F20:AH21</f>
        <v>Tangerang</v>
      </c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</row>
    <row r="21" spans="2:34" x14ac:dyDescent="0.35">
      <c r="B21" s="246"/>
      <c r="C21" s="247"/>
      <c r="D21" s="34" t="s">
        <v>14</v>
      </c>
      <c r="E21" s="45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</row>
    <row r="22" spans="2:34" ht="17.25" customHeight="1" x14ac:dyDescent="0.35">
      <c r="B22" s="32" t="s">
        <v>18</v>
      </c>
      <c r="C22" s="48"/>
      <c r="D22" s="34" t="s">
        <v>14</v>
      </c>
      <c r="E22" s="45"/>
      <c r="F22" s="248">
        <f>'[3]Form P2KB 01'!F22</f>
        <v>28369</v>
      </c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</row>
    <row r="23" spans="2:34" ht="5.25" customHeight="1" x14ac:dyDescent="0.35">
      <c r="B23" s="223" t="s">
        <v>19</v>
      </c>
      <c r="C23" s="224"/>
      <c r="D23" s="41"/>
      <c r="E23" s="42"/>
      <c r="F23" s="227" t="str">
        <f>'[3]Form P2KB 01'!F23:AH24</f>
        <v>Spesialis Penyakit Dalam</v>
      </c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</row>
    <row r="24" spans="2:34" x14ac:dyDescent="0.35">
      <c r="B24" s="225"/>
      <c r="C24" s="226"/>
      <c r="D24" s="34" t="s">
        <v>14</v>
      </c>
      <c r="E24" s="45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</row>
    <row r="25" spans="2:34" ht="6" customHeight="1" x14ac:dyDescent="0.35">
      <c r="B25" s="223" t="s">
        <v>20</v>
      </c>
      <c r="C25" s="224"/>
      <c r="D25" s="41"/>
      <c r="E25" s="42"/>
      <c r="F25" s="241">
        <v>44440</v>
      </c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</row>
    <row r="26" spans="2:34" ht="15" customHeight="1" x14ac:dyDescent="0.35">
      <c r="B26" s="225"/>
      <c r="C26" s="226"/>
      <c r="D26" s="34" t="s">
        <v>14</v>
      </c>
      <c r="E26" s="45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</row>
    <row r="27" spans="2:34" ht="5.25" customHeight="1" x14ac:dyDescent="0.35">
      <c r="B27" s="49"/>
      <c r="C27" s="50"/>
      <c r="D27" s="41"/>
      <c r="E27" s="42"/>
      <c r="F27" s="227" t="str">
        <f>'[3]Form P2KB 01'!F27:AG29</f>
        <v xml:space="preserve">Perumahan Raffles Hills Blok I 5 No 1 </v>
      </c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46"/>
    </row>
    <row r="28" spans="2:34" ht="13.5" customHeight="1" x14ac:dyDescent="0.35">
      <c r="B28" s="51" t="s">
        <v>21</v>
      </c>
      <c r="C28" s="52"/>
      <c r="D28" s="41" t="s">
        <v>14</v>
      </c>
      <c r="E28" s="42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46"/>
    </row>
    <row r="29" spans="2:34" ht="3" customHeight="1" x14ac:dyDescent="0.35">
      <c r="B29" s="32"/>
      <c r="C29" s="48"/>
      <c r="D29" s="34"/>
      <c r="E29" s="45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47"/>
    </row>
    <row r="30" spans="2:34" ht="19.5" customHeight="1" x14ac:dyDescent="0.35">
      <c r="B30" s="225" t="s">
        <v>22</v>
      </c>
      <c r="C30" s="226"/>
      <c r="D30" s="34" t="s">
        <v>14</v>
      </c>
      <c r="E30" s="45"/>
      <c r="F30" s="228" t="str">
        <f>'[3]Form P2KB 01'!F30:AG30</f>
        <v>Sukatani</v>
      </c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47"/>
    </row>
    <row r="31" spans="2:34" ht="4.5" customHeight="1" x14ac:dyDescent="0.35">
      <c r="B31" s="223" t="s">
        <v>23</v>
      </c>
      <c r="C31" s="224"/>
      <c r="D31" s="41"/>
      <c r="E31" s="42"/>
      <c r="F31" s="227" t="str">
        <f>'[3]Form P2KB 01'!F31:AH32</f>
        <v>Tapos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</row>
    <row r="32" spans="2:34" x14ac:dyDescent="0.35">
      <c r="B32" s="225"/>
      <c r="C32" s="226"/>
      <c r="D32" s="34" t="s">
        <v>14</v>
      </c>
      <c r="E32" s="45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</row>
    <row r="33" spans="2:34" ht="6" customHeight="1" x14ac:dyDescent="0.35">
      <c r="B33" s="223" t="s">
        <v>24</v>
      </c>
      <c r="C33" s="224"/>
      <c r="D33" s="41"/>
      <c r="E33" s="42"/>
      <c r="F33" s="227" t="str">
        <f>'[3]Form P2KB 01'!F33:AH34</f>
        <v>Depok</v>
      </c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</row>
    <row r="34" spans="2:34" x14ac:dyDescent="0.35">
      <c r="B34" s="225"/>
      <c r="C34" s="226"/>
      <c r="D34" s="34" t="s">
        <v>14</v>
      </c>
      <c r="E34" s="45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</row>
    <row r="35" spans="2:34" ht="5.25" customHeight="1" x14ac:dyDescent="0.35">
      <c r="B35" s="223" t="s">
        <v>25</v>
      </c>
      <c r="C35" s="224"/>
      <c r="D35" s="41"/>
      <c r="E35" s="42"/>
      <c r="F35" s="227" t="str">
        <f>'[3]Form P2KB 01'!F35:AH36</f>
        <v>Jawa Barat</v>
      </c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</row>
    <row r="36" spans="2:34" x14ac:dyDescent="0.35">
      <c r="B36" s="225"/>
      <c r="C36" s="226"/>
      <c r="D36" s="34" t="s">
        <v>14</v>
      </c>
      <c r="E36" s="45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</row>
    <row r="37" spans="2:34" ht="4.5" customHeight="1" x14ac:dyDescent="0.35">
      <c r="B37" s="223" t="s">
        <v>26</v>
      </c>
      <c r="C37" s="224"/>
      <c r="D37" s="41"/>
      <c r="E37" s="42"/>
      <c r="F37" s="227">
        <f>'[3]Form P2KB 01'!F37:AH38</f>
        <v>16454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</row>
    <row r="38" spans="2:34" x14ac:dyDescent="0.35">
      <c r="B38" s="225"/>
      <c r="C38" s="226"/>
      <c r="D38" s="34" t="s">
        <v>14</v>
      </c>
      <c r="E38" s="45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</row>
    <row r="39" spans="2:34" ht="5.25" customHeight="1" x14ac:dyDescent="0.35">
      <c r="B39" s="223" t="s">
        <v>27</v>
      </c>
      <c r="C39" s="224"/>
      <c r="D39" s="41"/>
      <c r="E39" s="42"/>
      <c r="F39" s="227" t="str">
        <f>'[3]Form P2KB 01'!F39:AH40</f>
        <v>0217547660</v>
      </c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</row>
    <row r="40" spans="2:34" x14ac:dyDescent="0.35">
      <c r="B40" s="225"/>
      <c r="C40" s="226"/>
      <c r="D40" s="34" t="s">
        <v>14</v>
      </c>
      <c r="E40" s="45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</row>
    <row r="41" spans="2:34" ht="6" customHeight="1" x14ac:dyDescent="0.35">
      <c r="B41" s="223" t="s">
        <v>28</v>
      </c>
      <c r="C41" s="224"/>
      <c r="D41" s="41"/>
      <c r="E41" s="42"/>
      <c r="F41" s="227">
        <f>'[3]Form P2KB 01'!F41:AH42</f>
        <v>0</v>
      </c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</row>
    <row r="42" spans="2:34" ht="15.75" customHeight="1" x14ac:dyDescent="0.35">
      <c r="B42" s="225"/>
      <c r="C42" s="226"/>
      <c r="D42" s="34" t="s">
        <v>14</v>
      </c>
      <c r="E42" s="45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</row>
    <row r="43" spans="2:34" ht="6" customHeight="1" x14ac:dyDescent="0.35">
      <c r="B43" s="223" t="s">
        <v>29</v>
      </c>
      <c r="C43" s="224"/>
      <c r="D43" s="41"/>
      <c r="E43" s="42"/>
      <c r="F43" s="227" t="str">
        <f>'[3]Form P2KB 01'!F43:AH44</f>
        <v>081211020120</v>
      </c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</row>
    <row r="44" spans="2:34" x14ac:dyDescent="0.35">
      <c r="B44" s="225"/>
      <c r="C44" s="226"/>
      <c r="D44" s="34" t="s">
        <v>14</v>
      </c>
      <c r="E44" s="45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</row>
    <row r="45" spans="2:34" ht="6" customHeight="1" x14ac:dyDescent="0.35">
      <c r="B45" s="223" t="s">
        <v>30</v>
      </c>
      <c r="C45" s="224"/>
      <c r="D45" s="231" t="s">
        <v>14</v>
      </c>
      <c r="E45" s="42"/>
      <c r="F45" s="227" t="str">
        <f>'[3]Form P2KB 01'!F45:AH47</f>
        <v>gusti_okki@yahoo.com</v>
      </c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</row>
    <row r="46" spans="2:34" x14ac:dyDescent="0.35">
      <c r="B46" s="229"/>
      <c r="C46" s="230"/>
      <c r="D46" s="232"/>
      <c r="E46" s="42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</row>
    <row r="47" spans="2:34" ht="6" customHeight="1" x14ac:dyDescent="0.35">
      <c r="B47" s="225"/>
      <c r="C47" s="226"/>
      <c r="D47" s="233"/>
      <c r="E47" s="54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</row>
    <row r="48" spans="2:34" ht="42.75" customHeight="1" x14ac:dyDescent="0.35">
      <c r="B48" s="235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7"/>
      <c r="AB48" s="238" t="s">
        <v>31</v>
      </c>
      <c r="AC48" s="239"/>
      <c r="AD48" s="239"/>
      <c r="AE48" s="239"/>
      <c r="AF48" s="239"/>
      <c r="AG48" s="239"/>
      <c r="AH48" s="240"/>
    </row>
    <row r="49" spans="2:34" ht="6" customHeight="1" x14ac:dyDescent="0.35">
      <c r="B49" s="55"/>
      <c r="C49" s="56"/>
      <c r="D49" s="56"/>
      <c r="E49" s="56"/>
      <c r="F49" s="57"/>
      <c r="G49" s="58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60"/>
      <c r="AA49" s="59"/>
      <c r="AB49" s="213">
        <f>[3]Profesional!I23+[3]Profesional!H50</f>
        <v>0</v>
      </c>
      <c r="AC49" s="214"/>
      <c r="AD49" s="214"/>
      <c r="AE49" s="214"/>
      <c r="AF49" s="214"/>
      <c r="AG49" s="214"/>
      <c r="AH49" s="215"/>
    </row>
    <row r="50" spans="2:34" ht="16.5" customHeight="1" x14ac:dyDescent="0.35">
      <c r="B50" s="61" t="s">
        <v>32</v>
      </c>
      <c r="C50" s="222" t="s">
        <v>33</v>
      </c>
      <c r="D50" s="205"/>
      <c r="E50" s="205"/>
      <c r="F50" s="206"/>
      <c r="G50" s="62">
        <v>1</v>
      </c>
      <c r="H50" s="63" t="s">
        <v>34</v>
      </c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59"/>
      <c r="AA50" s="65"/>
      <c r="AB50" s="216"/>
      <c r="AC50" s="217"/>
      <c r="AD50" s="217"/>
      <c r="AE50" s="217"/>
      <c r="AF50" s="217"/>
      <c r="AG50" s="217"/>
      <c r="AH50" s="218"/>
    </row>
    <row r="51" spans="2:34" ht="15.75" customHeight="1" x14ac:dyDescent="0.35">
      <c r="B51" s="67"/>
      <c r="C51" s="222" t="s">
        <v>35</v>
      </c>
      <c r="D51" s="205"/>
      <c r="E51" s="205"/>
      <c r="F51" s="206"/>
      <c r="G51" s="68"/>
      <c r="H51" s="69" t="s">
        <v>36</v>
      </c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1"/>
      <c r="AA51" s="72"/>
      <c r="AB51" s="219"/>
      <c r="AC51" s="220"/>
      <c r="AD51" s="220"/>
      <c r="AE51" s="220"/>
      <c r="AF51" s="220"/>
      <c r="AG51" s="220"/>
      <c r="AH51" s="221"/>
    </row>
    <row r="52" spans="2:34" ht="20.25" customHeight="1" x14ac:dyDescent="0.35">
      <c r="B52" s="74"/>
      <c r="C52" s="204"/>
      <c r="D52" s="205"/>
      <c r="E52" s="205"/>
      <c r="F52" s="206"/>
      <c r="G52" s="75">
        <v>2</v>
      </c>
      <c r="H52" s="76" t="s">
        <v>37</v>
      </c>
      <c r="I52" s="77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9"/>
      <c r="AA52" s="80"/>
      <c r="AB52" s="170">
        <f>[3]Profesional!H78</f>
        <v>2</v>
      </c>
      <c r="AC52" s="171"/>
      <c r="AD52" s="171"/>
      <c r="AE52" s="171"/>
      <c r="AF52" s="171"/>
      <c r="AG52" s="171"/>
      <c r="AH52" s="172"/>
    </row>
    <row r="53" spans="2:34" ht="20.25" customHeight="1" x14ac:dyDescent="0.35">
      <c r="B53" s="74"/>
      <c r="C53" s="204"/>
      <c r="D53" s="205"/>
      <c r="E53" s="205"/>
      <c r="F53" s="206"/>
      <c r="G53" s="81">
        <v>3</v>
      </c>
      <c r="H53" s="76" t="s">
        <v>38</v>
      </c>
      <c r="I53" s="77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82"/>
      <c r="V53" s="82"/>
      <c r="W53" s="82"/>
      <c r="X53" s="82"/>
      <c r="Y53" s="82"/>
      <c r="Z53" s="79"/>
      <c r="AA53" s="80"/>
      <c r="AB53" s="170">
        <f>[3]Profesional!I120</f>
        <v>0</v>
      </c>
      <c r="AC53" s="171"/>
      <c r="AD53" s="171"/>
      <c r="AE53" s="171"/>
      <c r="AF53" s="171"/>
      <c r="AG53" s="171"/>
      <c r="AH53" s="172"/>
    </row>
    <row r="54" spans="2:34" ht="20.25" customHeight="1" x14ac:dyDescent="0.35">
      <c r="B54" s="74"/>
      <c r="C54" s="83"/>
      <c r="D54" s="84"/>
      <c r="E54" s="84"/>
      <c r="F54" s="85"/>
      <c r="G54" s="81">
        <v>4</v>
      </c>
      <c r="H54" s="86" t="s">
        <v>39</v>
      </c>
      <c r="I54" s="77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82"/>
      <c r="V54" s="82"/>
      <c r="W54" s="82"/>
      <c r="X54" s="82"/>
      <c r="Y54" s="82"/>
      <c r="Z54" s="79"/>
      <c r="AA54" s="80"/>
      <c r="AB54" s="170">
        <f>[3]Profesional!G137+[3]Profesional!G167+[3]Profesional!G183+[3]Profesional!H200</f>
        <v>45</v>
      </c>
      <c r="AC54" s="171"/>
      <c r="AD54" s="171"/>
      <c r="AE54" s="171"/>
      <c r="AF54" s="171"/>
      <c r="AG54" s="171"/>
      <c r="AH54" s="172"/>
    </row>
    <row r="55" spans="2:34" ht="17.25" customHeight="1" x14ac:dyDescent="0.35">
      <c r="B55" s="74"/>
      <c r="C55" s="204"/>
      <c r="D55" s="205"/>
      <c r="E55" s="205"/>
      <c r="F55" s="206"/>
      <c r="G55" s="173">
        <v>5</v>
      </c>
      <c r="H55" s="187" t="s">
        <v>40</v>
      </c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9"/>
      <c r="AB55" s="207">
        <f>SUM(AB49:AH54)</f>
        <v>47</v>
      </c>
      <c r="AC55" s="208"/>
      <c r="AD55" s="208"/>
      <c r="AE55" s="208"/>
      <c r="AF55" s="208"/>
      <c r="AG55" s="208"/>
      <c r="AH55" s="209"/>
    </row>
    <row r="56" spans="2:34" ht="3.75" customHeight="1" x14ac:dyDescent="0.35">
      <c r="B56" s="87"/>
      <c r="C56" s="88"/>
      <c r="D56" s="88"/>
      <c r="E56" s="88"/>
      <c r="F56" s="89"/>
      <c r="G56" s="174"/>
      <c r="H56" s="190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2"/>
      <c r="AB56" s="210"/>
      <c r="AC56" s="211"/>
      <c r="AD56" s="211"/>
      <c r="AE56" s="211"/>
      <c r="AF56" s="211"/>
      <c r="AG56" s="211"/>
      <c r="AH56" s="212"/>
    </row>
    <row r="57" spans="2:34" ht="6" customHeight="1" x14ac:dyDescent="0.35">
      <c r="B57" s="55"/>
      <c r="C57" s="56"/>
      <c r="D57" s="56"/>
      <c r="E57" s="56"/>
      <c r="F57" s="57"/>
      <c r="G57" s="90"/>
      <c r="H57" s="91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3"/>
      <c r="AB57" s="170">
        <f>[3]Pembelajaran!H17</f>
        <v>8</v>
      </c>
      <c r="AC57" s="171"/>
      <c r="AD57" s="171"/>
      <c r="AE57" s="171"/>
      <c r="AF57" s="171"/>
      <c r="AG57" s="171"/>
      <c r="AH57" s="172"/>
    </row>
    <row r="58" spans="2:34" ht="20.25" customHeight="1" x14ac:dyDescent="0.35">
      <c r="B58" s="94" t="s">
        <v>41</v>
      </c>
      <c r="C58" s="95" t="s">
        <v>33</v>
      </c>
      <c r="D58" s="96"/>
      <c r="E58" s="96"/>
      <c r="F58" s="97"/>
      <c r="G58" s="68">
        <v>6</v>
      </c>
      <c r="H58" s="98" t="s">
        <v>42</v>
      </c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170"/>
      <c r="AC58" s="171"/>
      <c r="AD58" s="171"/>
      <c r="AE58" s="171"/>
      <c r="AF58" s="171"/>
      <c r="AG58" s="171"/>
      <c r="AH58" s="172"/>
    </row>
    <row r="59" spans="2:34" ht="20.25" customHeight="1" x14ac:dyDescent="0.35">
      <c r="B59" s="101"/>
      <c r="C59" s="95" t="s">
        <v>43</v>
      </c>
      <c r="D59" s="96"/>
      <c r="E59" s="96"/>
      <c r="F59" s="97"/>
      <c r="G59" s="75">
        <v>7</v>
      </c>
      <c r="H59" s="86" t="s">
        <v>44</v>
      </c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3"/>
      <c r="AB59" s="170">
        <f>[3]Pembelajaran!G82+[3]Pembelajaran!G118</f>
        <v>0</v>
      </c>
      <c r="AC59" s="171"/>
      <c r="AD59" s="171"/>
      <c r="AE59" s="171"/>
      <c r="AF59" s="171"/>
      <c r="AG59" s="171"/>
      <c r="AH59" s="172"/>
    </row>
    <row r="60" spans="2:34" ht="18.75" customHeight="1" x14ac:dyDescent="0.35">
      <c r="B60" s="104"/>
      <c r="C60" s="96"/>
      <c r="D60" s="96"/>
      <c r="E60" s="96"/>
      <c r="F60" s="97"/>
      <c r="G60" s="173">
        <v>8</v>
      </c>
      <c r="H60" s="187" t="s">
        <v>45</v>
      </c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9"/>
      <c r="AB60" s="194">
        <f>SUM(AB57:AH59)</f>
        <v>8</v>
      </c>
      <c r="AC60" s="195"/>
      <c r="AD60" s="195"/>
      <c r="AE60" s="195"/>
      <c r="AF60" s="195"/>
      <c r="AG60" s="195"/>
      <c r="AH60" s="196"/>
    </row>
    <row r="61" spans="2:34" ht="3.75" customHeight="1" x14ac:dyDescent="0.35">
      <c r="B61" s="87"/>
      <c r="C61" s="105"/>
      <c r="D61" s="105"/>
      <c r="E61" s="105"/>
      <c r="F61" s="106"/>
      <c r="G61" s="174"/>
      <c r="H61" s="190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2"/>
      <c r="AB61" s="194"/>
      <c r="AC61" s="195"/>
      <c r="AD61" s="195"/>
      <c r="AE61" s="195"/>
      <c r="AF61" s="195"/>
      <c r="AG61" s="195"/>
      <c r="AH61" s="196"/>
    </row>
    <row r="62" spans="2:34" ht="4.5" customHeight="1" x14ac:dyDescent="0.35">
      <c r="B62" s="55"/>
      <c r="C62" s="56"/>
      <c r="D62" s="56"/>
      <c r="E62" s="56"/>
      <c r="F62" s="57"/>
      <c r="G62" s="165">
        <v>9</v>
      </c>
      <c r="H62" s="197" t="s">
        <v>46</v>
      </c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9"/>
      <c r="AB62" s="203">
        <f>'[3]Pengabdian Masy-Profesi'!I26</f>
        <v>0</v>
      </c>
      <c r="AC62" s="171"/>
      <c r="AD62" s="171"/>
      <c r="AE62" s="171"/>
      <c r="AF62" s="171"/>
      <c r="AG62" s="171"/>
      <c r="AH62" s="172"/>
    </row>
    <row r="63" spans="2:34" ht="16.5" customHeight="1" x14ac:dyDescent="0.35">
      <c r="B63" s="94" t="s">
        <v>47</v>
      </c>
      <c r="C63" s="95" t="s">
        <v>48</v>
      </c>
      <c r="D63" s="96"/>
      <c r="E63" s="96"/>
      <c r="F63" s="97"/>
      <c r="G63" s="166"/>
      <c r="H63" s="200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2"/>
      <c r="AB63" s="170"/>
      <c r="AC63" s="171"/>
      <c r="AD63" s="171"/>
      <c r="AE63" s="171"/>
      <c r="AF63" s="171"/>
      <c r="AG63" s="171"/>
      <c r="AH63" s="172"/>
    </row>
    <row r="64" spans="2:34" ht="18.75" customHeight="1" x14ac:dyDescent="0.35">
      <c r="B64" s="109"/>
      <c r="C64" s="95" t="s">
        <v>49</v>
      </c>
      <c r="D64" s="96"/>
      <c r="E64" s="96"/>
      <c r="F64" s="97"/>
      <c r="G64" s="75">
        <v>10</v>
      </c>
      <c r="H64" s="86" t="s">
        <v>50</v>
      </c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3"/>
      <c r="AB64" s="170">
        <f>'[3]Pengabdian Masy-Profesi'!H54</f>
        <v>0</v>
      </c>
      <c r="AC64" s="171"/>
      <c r="AD64" s="171"/>
      <c r="AE64" s="171"/>
      <c r="AF64" s="171"/>
      <c r="AG64" s="171"/>
      <c r="AH64" s="172"/>
    </row>
    <row r="65" spans="2:34" ht="20.25" customHeight="1" x14ac:dyDescent="0.35">
      <c r="B65" s="109"/>
      <c r="C65" s="95" t="s">
        <v>51</v>
      </c>
      <c r="D65" s="96"/>
      <c r="E65" s="96"/>
      <c r="F65" s="97"/>
      <c r="G65" s="75">
        <v>11</v>
      </c>
      <c r="H65" s="86" t="s">
        <v>52</v>
      </c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3"/>
      <c r="AB65" s="170">
        <f>'[3]Pengabdian Masy-Profesi'!G89</f>
        <v>2</v>
      </c>
      <c r="AC65" s="171"/>
      <c r="AD65" s="171"/>
      <c r="AE65" s="171"/>
      <c r="AF65" s="171"/>
      <c r="AG65" s="171"/>
      <c r="AH65" s="172"/>
    </row>
    <row r="66" spans="2:34" ht="20.25" customHeight="1" x14ac:dyDescent="0.35">
      <c r="B66" s="104"/>
      <c r="C66" s="110"/>
      <c r="D66" s="96"/>
      <c r="E66" s="96"/>
      <c r="F66" s="97"/>
      <c r="G66" s="75">
        <v>12</v>
      </c>
      <c r="H66" s="86" t="s">
        <v>53</v>
      </c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3"/>
      <c r="AB66" s="170">
        <f>'[3]Pengabdian Masy-Profesi'!G125</f>
        <v>0</v>
      </c>
      <c r="AC66" s="171"/>
      <c r="AD66" s="171"/>
      <c r="AE66" s="171"/>
      <c r="AF66" s="171"/>
      <c r="AG66" s="171"/>
      <c r="AH66" s="172"/>
    </row>
    <row r="67" spans="2:34" ht="15" customHeight="1" x14ac:dyDescent="0.35">
      <c r="B67" s="111"/>
      <c r="C67" s="96"/>
      <c r="D67" s="96"/>
      <c r="E67" s="96"/>
      <c r="F67" s="97"/>
      <c r="G67" s="173">
        <v>13</v>
      </c>
      <c r="H67" s="187" t="s">
        <v>54</v>
      </c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9"/>
      <c r="AB67" s="193">
        <f>SUM(AB62:AH66)</f>
        <v>2</v>
      </c>
      <c r="AC67" s="179"/>
      <c r="AD67" s="179"/>
      <c r="AE67" s="179"/>
      <c r="AF67" s="179"/>
      <c r="AG67" s="179"/>
      <c r="AH67" s="180"/>
    </row>
    <row r="68" spans="2:34" ht="3.75" customHeight="1" x14ac:dyDescent="0.35">
      <c r="B68" s="87"/>
      <c r="C68" s="105"/>
      <c r="D68" s="105"/>
      <c r="E68" s="105"/>
      <c r="F68" s="106"/>
      <c r="G68" s="174"/>
      <c r="H68" s="190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2"/>
      <c r="AB68" s="178"/>
      <c r="AC68" s="179"/>
      <c r="AD68" s="179"/>
      <c r="AE68" s="179"/>
      <c r="AF68" s="179"/>
      <c r="AG68" s="179"/>
      <c r="AH68" s="180"/>
    </row>
    <row r="69" spans="2:34" ht="20.25" customHeight="1" x14ac:dyDescent="0.35">
      <c r="B69" s="112" t="s">
        <v>55</v>
      </c>
      <c r="C69" s="113" t="s">
        <v>48</v>
      </c>
      <c r="D69" s="56"/>
      <c r="E69" s="56"/>
      <c r="F69" s="57"/>
      <c r="G69" s="75">
        <v>14</v>
      </c>
      <c r="H69" s="86" t="s">
        <v>56</v>
      </c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02"/>
      <c r="AA69" s="103"/>
      <c r="AB69" s="170">
        <f>'[3]Publikasi '!J17</f>
        <v>0</v>
      </c>
      <c r="AC69" s="171"/>
      <c r="AD69" s="171"/>
      <c r="AE69" s="171"/>
      <c r="AF69" s="171"/>
      <c r="AG69" s="171"/>
      <c r="AH69" s="172"/>
    </row>
    <row r="70" spans="2:34" ht="20.25" customHeight="1" x14ac:dyDescent="0.35">
      <c r="B70" s="109"/>
      <c r="C70" s="95" t="s">
        <v>57</v>
      </c>
      <c r="D70" s="96"/>
      <c r="E70" s="96"/>
      <c r="F70" s="97"/>
      <c r="G70" s="75">
        <v>15</v>
      </c>
      <c r="H70" s="86" t="s">
        <v>58</v>
      </c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02"/>
      <c r="AA70" s="103"/>
      <c r="AB70" s="170">
        <f>'[3]Publikasi '!I45</f>
        <v>0</v>
      </c>
      <c r="AC70" s="171"/>
      <c r="AD70" s="171"/>
      <c r="AE70" s="171"/>
      <c r="AF70" s="171"/>
      <c r="AG70" s="171"/>
      <c r="AH70" s="172"/>
    </row>
    <row r="71" spans="2:34" ht="20.25" customHeight="1" x14ac:dyDescent="0.35">
      <c r="B71" s="111"/>
      <c r="C71" s="110"/>
      <c r="D71" s="96"/>
      <c r="E71" s="96"/>
      <c r="F71" s="97"/>
      <c r="G71" s="75">
        <v>16</v>
      </c>
      <c r="H71" s="86" t="s">
        <v>59</v>
      </c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02"/>
      <c r="AA71" s="103"/>
      <c r="AB71" s="170">
        <f>'[3]Publikasi '!I61</f>
        <v>0</v>
      </c>
      <c r="AC71" s="171"/>
      <c r="AD71" s="171"/>
      <c r="AE71" s="171"/>
      <c r="AF71" s="171"/>
      <c r="AG71" s="171"/>
      <c r="AH71" s="172"/>
    </row>
    <row r="72" spans="2:34" ht="20.25" customHeight="1" x14ac:dyDescent="0.35">
      <c r="B72" s="111"/>
      <c r="C72" s="110"/>
      <c r="D72" s="96"/>
      <c r="E72" s="96"/>
      <c r="F72" s="97"/>
      <c r="G72" s="75">
        <v>17</v>
      </c>
      <c r="H72" s="86" t="s">
        <v>60</v>
      </c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02"/>
      <c r="AA72" s="103"/>
      <c r="AB72" s="170">
        <f>'[3]Publikasi '!G83</f>
        <v>0</v>
      </c>
      <c r="AC72" s="171"/>
      <c r="AD72" s="171"/>
      <c r="AE72" s="171"/>
      <c r="AF72" s="171"/>
      <c r="AG72" s="171"/>
      <c r="AH72" s="172"/>
    </row>
    <row r="73" spans="2:34" ht="16.5" customHeight="1" x14ac:dyDescent="0.35">
      <c r="B73" s="111"/>
      <c r="C73" s="110"/>
      <c r="D73" s="96"/>
      <c r="E73" s="96"/>
      <c r="F73" s="97"/>
      <c r="G73" s="115">
        <v>18</v>
      </c>
      <c r="H73" s="116" t="s">
        <v>61</v>
      </c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8"/>
      <c r="AA73" s="119"/>
      <c r="AB73" s="170">
        <f>'[3]Publikasi '!F100+'[3]Publikasi '!F118+'[3]Publikasi '!F136+'[3]Publikasi '!G154</f>
        <v>0</v>
      </c>
      <c r="AC73" s="171"/>
      <c r="AD73" s="171"/>
      <c r="AE73" s="171"/>
      <c r="AF73" s="171"/>
      <c r="AG73" s="171"/>
      <c r="AH73" s="172"/>
    </row>
    <row r="74" spans="2:34" ht="18" customHeight="1" x14ac:dyDescent="0.35">
      <c r="B74" s="104"/>
      <c r="C74" s="96"/>
      <c r="D74" s="96"/>
      <c r="E74" s="96"/>
      <c r="F74" s="97"/>
      <c r="G74" s="68"/>
      <c r="H74" s="98" t="s">
        <v>62</v>
      </c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99"/>
      <c r="AA74" s="100"/>
      <c r="AB74" s="170"/>
      <c r="AC74" s="171"/>
      <c r="AD74" s="171"/>
      <c r="AE74" s="171"/>
      <c r="AF74" s="171"/>
      <c r="AG74" s="171"/>
      <c r="AH74" s="172"/>
    </row>
    <row r="75" spans="2:34" ht="16.5" customHeight="1" x14ac:dyDescent="0.35">
      <c r="B75" s="104"/>
      <c r="C75" s="96"/>
      <c r="D75" s="96"/>
      <c r="E75" s="96"/>
      <c r="F75" s="97"/>
      <c r="G75" s="173">
        <v>19</v>
      </c>
      <c r="H75" s="175" t="s">
        <v>63</v>
      </c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7"/>
      <c r="AB75" s="181">
        <f>SUM(AB69:AH74)</f>
        <v>0</v>
      </c>
      <c r="AC75" s="182"/>
      <c r="AD75" s="182"/>
      <c r="AE75" s="182"/>
      <c r="AF75" s="182"/>
      <c r="AG75" s="182"/>
      <c r="AH75" s="183"/>
    </row>
    <row r="76" spans="2:34" ht="6" customHeight="1" x14ac:dyDescent="0.35">
      <c r="B76" s="87"/>
      <c r="C76" s="105"/>
      <c r="D76" s="105"/>
      <c r="E76" s="105"/>
      <c r="F76" s="106"/>
      <c r="G76" s="174"/>
      <c r="H76" s="175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7"/>
      <c r="AB76" s="184"/>
      <c r="AC76" s="185"/>
      <c r="AD76" s="185"/>
      <c r="AE76" s="185"/>
      <c r="AF76" s="185"/>
      <c r="AG76" s="185"/>
      <c r="AH76" s="186"/>
    </row>
    <row r="77" spans="2:34" ht="6" customHeight="1" x14ac:dyDescent="0.35">
      <c r="B77" s="104"/>
      <c r="C77" s="96"/>
      <c r="D77" s="96"/>
      <c r="E77" s="96"/>
      <c r="F77" s="97"/>
      <c r="G77" s="165">
        <v>20</v>
      </c>
      <c r="H77" s="167" t="s">
        <v>64</v>
      </c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9"/>
      <c r="AB77" s="170">
        <f>'[3]Pengembangan Ilmu'!G18</f>
        <v>0</v>
      </c>
      <c r="AC77" s="171"/>
      <c r="AD77" s="171"/>
      <c r="AE77" s="171"/>
      <c r="AF77" s="171"/>
      <c r="AG77" s="171"/>
      <c r="AH77" s="172"/>
    </row>
    <row r="78" spans="2:34" ht="16.5" customHeight="1" x14ac:dyDescent="0.35">
      <c r="B78" s="123" t="s">
        <v>65</v>
      </c>
      <c r="C78" s="110" t="s">
        <v>33</v>
      </c>
      <c r="D78" s="110"/>
      <c r="E78" s="110"/>
      <c r="F78" s="124"/>
      <c r="G78" s="166"/>
      <c r="H78" s="167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9"/>
      <c r="AB78" s="170"/>
      <c r="AC78" s="171"/>
      <c r="AD78" s="171"/>
      <c r="AE78" s="171"/>
      <c r="AF78" s="171"/>
      <c r="AG78" s="171"/>
      <c r="AH78" s="172"/>
    </row>
    <row r="79" spans="2:34" ht="20.25" customHeight="1" x14ac:dyDescent="0.35">
      <c r="B79" s="125"/>
      <c r="C79" s="110" t="s">
        <v>66</v>
      </c>
      <c r="D79" s="110"/>
      <c r="E79" s="110"/>
      <c r="F79" s="124"/>
      <c r="G79" s="75">
        <v>21</v>
      </c>
      <c r="H79" s="86" t="s">
        <v>67</v>
      </c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3"/>
      <c r="AB79" s="170">
        <f>'[3]Pengembangan Ilmu'!H44</f>
        <v>0</v>
      </c>
      <c r="AC79" s="171"/>
      <c r="AD79" s="171"/>
      <c r="AE79" s="171"/>
      <c r="AF79" s="171"/>
      <c r="AG79" s="171"/>
      <c r="AH79" s="172"/>
    </row>
    <row r="80" spans="2:34" ht="17.25" customHeight="1" x14ac:dyDescent="0.35">
      <c r="B80" s="125"/>
      <c r="C80" s="110" t="s">
        <v>68</v>
      </c>
      <c r="D80" s="110"/>
      <c r="E80" s="110"/>
      <c r="F80" s="124"/>
      <c r="G80" s="173">
        <v>22</v>
      </c>
      <c r="H80" s="175" t="s">
        <v>69</v>
      </c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7"/>
      <c r="AB80" s="178">
        <f>SUM(AB77:AH79)</f>
        <v>0</v>
      </c>
      <c r="AC80" s="179"/>
      <c r="AD80" s="179"/>
      <c r="AE80" s="179"/>
      <c r="AF80" s="179"/>
      <c r="AG80" s="179"/>
      <c r="AH80" s="180"/>
    </row>
    <row r="81" spans="2:34" ht="6" customHeight="1" x14ac:dyDescent="0.35">
      <c r="B81" s="126"/>
      <c r="C81" s="127"/>
      <c r="D81" s="127"/>
      <c r="E81" s="127"/>
      <c r="F81" s="128"/>
      <c r="G81" s="174"/>
      <c r="H81" s="175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7"/>
      <c r="AB81" s="178"/>
      <c r="AC81" s="179"/>
      <c r="AD81" s="179"/>
      <c r="AE81" s="179"/>
      <c r="AF81" s="179"/>
      <c r="AG81" s="179"/>
      <c r="AH81" s="180"/>
    </row>
    <row r="82" spans="2:34" ht="6" customHeight="1" x14ac:dyDescent="0.35">
      <c r="B82" s="74"/>
      <c r="C82" s="129"/>
      <c r="D82" s="96"/>
      <c r="E82" s="96"/>
      <c r="F82" s="97"/>
      <c r="G82" s="13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31"/>
    </row>
    <row r="83" spans="2:34" ht="15.75" customHeight="1" x14ac:dyDescent="0.35">
      <c r="B83" s="101" t="s">
        <v>70</v>
      </c>
      <c r="C83" s="95" t="s">
        <v>71</v>
      </c>
      <c r="D83" s="96"/>
      <c r="E83" s="96"/>
      <c r="F83" s="97"/>
      <c r="G83" s="157" t="s">
        <v>72</v>
      </c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9"/>
    </row>
    <row r="84" spans="2:34" ht="15" customHeight="1" x14ac:dyDescent="0.35">
      <c r="B84" s="104"/>
      <c r="C84" s="129" t="s">
        <v>73</v>
      </c>
      <c r="D84" s="96"/>
      <c r="E84" s="96"/>
      <c r="F84" s="97"/>
      <c r="G84" s="157" t="s">
        <v>74</v>
      </c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9"/>
    </row>
    <row r="85" spans="2:34" ht="15.75" customHeight="1" x14ac:dyDescent="0.35">
      <c r="B85" s="104"/>
      <c r="C85" s="96"/>
      <c r="D85" s="96"/>
      <c r="E85" s="96"/>
      <c r="F85" s="97"/>
      <c r="G85" s="157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9"/>
    </row>
    <row r="86" spans="2:34" ht="15" customHeight="1" x14ac:dyDescent="0.35">
      <c r="B86" s="104"/>
      <c r="C86" s="96"/>
      <c r="D86" s="96"/>
      <c r="E86" s="96"/>
      <c r="F86" s="97"/>
      <c r="G86" s="157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9"/>
    </row>
    <row r="87" spans="2:34" ht="6" customHeight="1" x14ac:dyDescent="0.35">
      <c r="B87" s="104"/>
      <c r="C87" s="96"/>
      <c r="D87" s="96"/>
      <c r="E87" s="96"/>
      <c r="F87" s="97"/>
      <c r="G87" s="132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4"/>
    </row>
    <row r="88" spans="2:34" ht="15" customHeight="1" x14ac:dyDescent="0.35">
      <c r="B88" s="104"/>
      <c r="C88" s="96"/>
      <c r="D88" s="96"/>
      <c r="E88" s="96"/>
      <c r="F88" s="97"/>
      <c r="G88" s="160" t="s">
        <v>88</v>
      </c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2"/>
    </row>
    <row r="89" spans="2:34" ht="8.25" customHeight="1" x14ac:dyDescent="0.35">
      <c r="B89" s="104"/>
      <c r="C89" s="96"/>
      <c r="D89" s="96"/>
      <c r="E89" s="96"/>
      <c r="F89" s="97"/>
      <c r="G89" s="135"/>
      <c r="H89" s="136"/>
      <c r="I89" s="136"/>
      <c r="J89" s="136"/>
      <c r="K89" s="136"/>
      <c r="L89" s="136"/>
      <c r="M89" s="136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36"/>
      <c r="Y89" s="163"/>
      <c r="Z89" s="163"/>
      <c r="AA89" s="163"/>
      <c r="AB89" s="163"/>
      <c r="AC89" s="163"/>
      <c r="AD89" s="163"/>
      <c r="AE89" s="163"/>
      <c r="AF89" s="163"/>
      <c r="AG89" s="163"/>
      <c r="AH89" s="164"/>
    </row>
    <row r="90" spans="2:34" ht="18" customHeight="1" x14ac:dyDescent="0.35">
      <c r="B90" s="104"/>
      <c r="C90" s="96"/>
      <c r="D90" s="96"/>
      <c r="E90" s="96"/>
      <c r="F90" s="97"/>
      <c r="G90" s="135" t="s">
        <v>76</v>
      </c>
      <c r="H90" s="136"/>
      <c r="I90" s="136"/>
      <c r="J90" s="136"/>
      <c r="K90" s="136"/>
      <c r="L90" s="137"/>
      <c r="M90" s="136"/>
      <c r="N90" s="136" t="s">
        <v>14</v>
      </c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8"/>
    </row>
    <row r="91" spans="2:34" ht="15" customHeight="1" x14ac:dyDescent="0.35">
      <c r="B91" s="104"/>
      <c r="C91" s="96"/>
      <c r="D91" s="96"/>
      <c r="E91" s="96"/>
      <c r="F91" s="97"/>
      <c r="G91" s="135"/>
      <c r="H91" s="136"/>
      <c r="I91" s="136"/>
      <c r="J91" s="136"/>
      <c r="K91" s="136"/>
      <c r="L91" s="137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8"/>
    </row>
    <row r="92" spans="2:34" ht="15" customHeight="1" x14ac:dyDescent="0.35">
      <c r="B92" s="104"/>
      <c r="C92" s="96"/>
      <c r="D92" s="96"/>
      <c r="E92" s="96"/>
      <c r="F92" s="97"/>
      <c r="G92" s="135"/>
      <c r="H92" s="136"/>
      <c r="I92" s="136"/>
      <c r="J92" s="136"/>
      <c r="K92" s="136"/>
      <c r="L92" s="137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8"/>
    </row>
    <row r="93" spans="2:34" ht="15" customHeight="1" x14ac:dyDescent="0.35">
      <c r="B93" s="104"/>
      <c r="C93" s="96"/>
      <c r="D93" s="96"/>
      <c r="E93" s="96"/>
      <c r="F93" s="97"/>
      <c r="G93" s="135" t="s">
        <v>77</v>
      </c>
      <c r="H93" s="136"/>
      <c r="I93" s="136"/>
      <c r="J93" s="136"/>
      <c r="K93" s="136"/>
      <c r="L93" s="137"/>
      <c r="M93" s="136"/>
      <c r="N93" s="136" t="s">
        <v>14</v>
      </c>
      <c r="O93" s="136" t="s">
        <v>78</v>
      </c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8"/>
    </row>
    <row r="94" spans="2:34" ht="12.75" customHeight="1" x14ac:dyDescent="0.35">
      <c r="B94" s="104"/>
      <c r="C94" s="96"/>
      <c r="D94" s="96"/>
      <c r="E94" s="96"/>
      <c r="F94" s="97"/>
      <c r="G94" s="135"/>
      <c r="H94" s="136"/>
      <c r="I94" s="136"/>
      <c r="J94" s="136"/>
      <c r="K94" s="136"/>
      <c r="L94" s="137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8"/>
    </row>
    <row r="95" spans="2:34" ht="12.75" customHeight="1" x14ac:dyDescent="0.35">
      <c r="B95" s="104"/>
      <c r="C95" s="96"/>
      <c r="D95" s="96"/>
      <c r="E95" s="96"/>
      <c r="F95" s="97"/>
      <c r="G95" s="26" t="s">
        <v>79</v>
      </c>
      <c r="H95" s="136"/>
      <c r="I95" s="136"/>
      <c r="J95" s="136"/>
      <c r="K95" s="136"/>
      <c r="L95" s="137"/>
      <c r="M95" s="136"/>
      <c r="N95" s="136" t="s">
        <v>14</v>
      </c>
      <c r="O95" s="136" t="s">
        <v>80</v>
      </c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8"/>
    </row>
    <row r="96" spans="2:34" ht="7.5" customHeight="1" x14ac:dyDescent="0.35">
      <c r="B96" s="87"/>
      <c r="C96" s="105"/>
      <c r="D96" s="105"/>
      <c r="E96" s="105"/>
      <c r="F96" s="106"/>
      <c r="G96" s="54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9"/>
    </row>
    <row r="97" spans="2:34" ht="6" customHeight="1" x14ac:dyDescent="0.35">
      <c r="B97" s="55"/>
      <c r="C97" s="56"/>
      <c r="D97" s="56"/>
      <c r="E97" s="56"/>
      <c r="F97" s="56"/>
      <c r="G97" s="13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31"/>
    </row>
    <row r="98" spans="2:34" ht="20.25" customHeight="1" x14ac:dyDescent="0.35">
      <c r="B98" s="111" t="s">
        <v>81</v>
      </c>
      <c r="C98" s="110" t="s">
        <v>82</v>
      </c>
      <c r="D98" s="140"/>
      <c r="E98" s="96"/>
      <c r="F98" s="96"/>
      <c r="G98" s="141" t="s">
        <v>83</v>
      </c>
      <c r="H98" s="142" t="s">
        <v>84</v>
      </c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3"/>
    </row>
    <row r="99" spans="2:34" ht="20.25" customHeight="1" x14ac:dyDescent="0.35">
      <c r="B99" s="111"/>
      <c r="C99" s="110"/>
      <c r="D99" s="140"/>
      <c r="E99" s="96"/>
      <c r="F99" s="96"/>
      <c r="G99" s="144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45"/>
    </row>
    <row r="100" spans="2:34" ht="6" customHeight="1" x14ac:dyDescent="0.35">
      <c r="B100" s="87"/>
      <c r="C100" s="105"/>
      <c r="D100" s="105"/>
      <c r="E100" s="105"/>
      <c r="F100" s="105"/>
      <c r="G100" s="153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5"/>
    </row>
    <row r="101" spans="2:34" ht="20.25" customHeight="1" x14ac:dyDescent="0.35">
      <c r="G101" s="146"/>
      <c r="H101" s="146"/>
      <c r="I101" s="146"/>
      <c r="J101" s="146"/>
      <c r="K101" s="146"/>
      <c r="L101" s="146"/>
      <c r="M101" s="14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4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46"/>
      <c r="H104" s="146"/>
      <c r="I104" s="146"/>
      <c r="J104" s="146"/>
      <c r="K104" s="146"/>
      <c r="N104" s="147"/>
    </row>
    <row r="105" spans="2:34" ht="20.25" customHeight="1" x14ac:dyDescent="0.35">
      <c r="G105" s="146"/>
      <c r="H105" s="146"/>
      <c r="I105" s="146"/>
      <c r="J105" s="146"/>
      <c r="K105" s="146"/>
      <c r="L105" s="147"/>
    </row>
    <row r="106" spans="2:34" ht="20.25" customHeight="1" x14ac:dyDescent="0.35">
      <c r="G106" s="146"/>
      <c r="H106" s="146"/>
      <c r="I106" s="146"/>
      <c r="J106" s="146"/>
      <c r="K106" s="146"/>
      <c r="L106" s="147"/>
    </row>
    <row r="107" spans="2:34" ht="20.25" customHeight="1" x14ac:dyDescent="0.35">
      <c r="G107" s="146"/>
      <c r="H107" s="146"/>
      <c r="I107" s="146"/>
      <c r="J107" s="146"/>
      <c r="K107" s="146"/>
      <c r="L107" s="147"/>
    </row>
    <row r="108" spans="2:34" ht="20.25" customHeight="1" x14ac:dyDescent="0.35">
      <c r="G108" s="146"/>
      <c r="H108" s="146"/>
      <c r="I108" s="146"/>
      <c r="J108" s="146"/>
      <c r="K108" s="146"/>
      <c r="N108" s="147"/>
    </row>
    <row r="109" spans="2:34" ht="20.25" customHeight="1" x14ac:dyDescent="0.35">
      <c r="G109" s="146"/>
      <c r="H109" s="146"/>
      <c r="I109" s="146"/>
      <c r="J109" s="146"/>
      <c r="K109" s="146"/>
      <c r="L109" s="147"/>
    </row>
    <row r="110" spans="2:34" ht="20.25" customHeight="1" x14ac:dyDescent="0.35">
      <c r="G110" s="146"/>
      <c r="H110" s="146"/>
      <c r="I110" s="146"/>
      <c r="J110" s="146"/>
      <c r="K110" s="146"/>
      <c r="N110" s="147"/>
    </row>
    <row r="111" spans="2:34" ht="6" customHeight="1" x14ac:dyDescent="0.35"/>
    <row r="123" spans="2:34" ht="6" customHeight="1" x14ac:dyDescent="0.35"/>
    <row r="124" spans="2:34" ht="20.25" customHeight="1" x14ac:dyDescent="0.35"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  <c r="AG124" s="148"/>
      <c r="AH124" s="148"/>
    </row>
    <row r="125" spans="2:34" x14ac:dyDescent="0.35">
      <c r="B125" s="146"/>
      <c r="C125" s="146"/>
      <c r="D125" s="146"/>
      <c r="E125" s="146"/>
      <c r="F125" s="146"/>
      <c r="G125" s="146"/>
      <c r="H125" s="146"/>
    </row>
    <row r="126" spans="2:34" ht="20.25" customHeight="1" x14ac:dyDescent="0.35">
      <c r="B126" s="147"/>
      <c r="C126" s="149"/>
      <c r="D126" s="149"/>
      <c r="E126" s="149"/>
      <c r="F126" s="149"/>
      <c r="G126" s="149"/>
      <c r="H126" s="150"/>
      <c r="I126" s="151"/>
    </row>
    <row r="127" spans="2:34" ht="12" customHeight="1" x14ac:dyDescent="0.35">
      <c r="B127" s="147"/>
      <c r="C127" s="149"/>
      <c r="D127" s="149"/>
      <c r="E127" s="149"/>
      <c r="F127" s="149"/>
      <c r="G127" s="149"/>
      <c r="H127" s="150"/>
    </row>
    <row r="128" spans="2:34" ht="20.25" customHeight="1" x14ac:dyDescent="0.35">
      <c r="B128" s="147"/>
      <c r="C128" s="149"/>
      <c r="D128" s="149"/>
      <c r="E128" s="149"/>
      <c r="F128" s="149"/>
      <c r="G128" s="149"/>
      <c r="H128" s="150"/>
      <c r="I128" s="151"/>
    </row>
    <row r="129" spans="2:9" ht="12" customHeight="1" x14ac:dyDescent="0.35">
      <c r="B129" s="147"/>
      <c r="C129" s="149"/>
      <c r="D129" s="149"/>
      <c r="E129" s="149"/>
      <c r="F129" s="149"/>
      <c r="G129" s="149"/>
      <c r="H129" s="150"/>
    </row>
    <row r="130" spans="2:9" ht="20.25" customHeight="1" x14ac:dyDescent="0.35">
      <c r="B130" s="147"/>
      <c r="C130" s="149"/>
      <c r="D130" s="149"/>
      <c r="E130" s="149"/>
      <c r="F130" s="149"/>
      <c r="G130" s="149"/>
      <c r="H130" s="150"/>
      <c r="I130" s="151"/>
    </row>
    <row r="131" spans="2:9" ht="12" customHeight="1" x14ac:dyDescent="0.35">
      <c r="B131" s="147"/>
      <c r="C131" s="149"/>
      <c r="D131" s="149"/>
      <c r="E131" s="149"/>
      <c r="F131" s="149"/>
      <c r="G131" s="149"/>
      <c r="H131" s="150"/>
    </row>
    <row r="132" spans="2:9" ht="20.25" customHeight="1" x14ac:dyDescent="0.35">
      <c r="B132" s="147"/>
      <c r="C132" s="149"/>
      <c r="D132" s="149"/>
      <c r="E132" s="149"/>
      <c r="F132" s="149"/>
      <c r="G132" s="149"/>
      <c r="H132" s="150"/>
      <c r="I132" s="151"/>
    </row>
    <row r="133" spans="2:9" ht="12" customHeight="1" x14ac:dyDescent="0.35">
      <c r="B133" s="146"/>
      <c r="C133" s="146"/>
      <c r="D133" s="146"/>
      <c r="E133" s="146"/>
      <c r="F133" s="146"/>
      <c r="G133" s="146"/>
    </row>
    <row r="134" spans="2:9" ht="20.25" customHeight="1" x14ac:dyDescent="0.35">
      <c r="B134" s="146"/>
      <c r="C134" s="146"/>
      <c r="D134" s="146"/>
      <c r="E134" s="146"/>
      <c r="F134" s="146"/>
      <c r="G134" s="146"/>
      <c r="I134" s="151"/>
    </row>
    <row r="135" spans="2:9" ht="12" customHeight="1" x14ac:dyDescent="0.35">
      <c r="I135" s="151"/>
    </row>
    <row r="136" spans="2:9" ht="20.25" customHeight="1" x14ac:dyDescent="0.35">
      <c r="B136" s="146"/>
      <c r="C136" s="146"/>
      <c r="D136" s="146"/>
      <c r="E136" s="146"/>
      <c r="F136" s="146"/>
      <c r="I136" s="151"/>
    </row>
    <row r="137" spans="2:9" ht="12" customHeight="1" x14ac:dyDescent="0.35">
      <c r="B137" s="146"/>
      <c r="C137" s="146"/>
      <c r="D137" s="146"/>
      <c r="E137" s="146"/>
      <c r="F137" s="146"/>
      <c r="I137" s="151"/>
    </row>
    <row r="138" spans="2:9" ht="20.25" customHeight="1" x14ac:dyDescent="0.35">
      <c r="B138" s="146"/>
      <c r="C138" s="146"/>
      <c r="D138" s="146"/>
      <c r="E138" s="146"/>
      <c r="F138" s="146"/>
      <c r="I138" s="151"/>
    </row>
    <row r="139" spans="2:9" ht="12" customHeight="1" x14ac:dyDescent="0.35">
      <c r="B139" s="146"/>
      <c r="C139" s="146"/>
      <c r="D139" s="146"/>
      <c r="E139" s="146"/>
      <c r="F139" s="146"/>
      <c r="I139" s="151"/>
    </row>
    <row r="140" spans="2:9" ht="20.25" customHeight="1" x14ac:dyDescent="0.35">
      <c r="B140" s="146"/>
      <c r="C140" s="146"/>
      <c r="D140" s="146"/>
      <c r="E140" s="146"/>
      <c r="F140" s="146"/>
      <c r="I140" s="151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46"/>
      <c r="C145" s="146"/>
      <c r="D145" s="146"/>
      <c r="E145" s="146"/>
      <c r="F145" s="146"/>
      <c r="I145" s="151"/>
    </row>
    <row r="146" spans="2:34" ht="6" customHeight="1" x14ac:dyDescent="0.35"/>
    <row r="147" spans="2:34" ht="6" customHeight="1" x14ac:dyDescent="0.35"/>
    <row r="148" spans="2:34" x14ac:dyDescent="0.35">
      <c r="B148" s="152"/>
      <c r="C148" s="146"/>
      <c r="I148" s="151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46"/>
    </row>
    <row r="152" spans="2:34" ht="6" customHeight="1" x14ac:dyDescent="0.35"/>
    <row r="154" spans="2:34" ht="20.25" customHeight="1" x14ac:dyDescent="0.35"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50"/>
    </row>
    <row r="155" spans="2:34" ht="20.25" customHeight="1" x14ac:dyDescent="0.35"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50"/>
    </row>
    <row r="156" spans="2:34" ht="20.25" customHeight="1" x14ac:dyDescent="0.35"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50"/>
    </row>
    <row r="157" spans="2:34" ht="20.25" customHeight="1" x14ac:dyDescent="0.35"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50"/>
    </row>
    <row r="158" spans="2:34" x14ac:dyDescent="0.35"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  <c r="W158" s="146"/>
      <c r="X158" s="146"/>
      <c r="Y158" s="146"/>
      <c r="Z158" s="146"/>
      <c r="AA158" s="146"/>
      <c r="AB158" s="146"/>
      <c r="AC158" s="146"/>
      <c r="AD158" s="146"/>
      <c r="AE158" s="146"/>
      <c r="AF158" s="146"/>
      <c r="AG158" s="146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45F11-EDFE-4336-8949-8EA0CD443E36}">
  <sheetPr>
    <tabColor theme="1"/>
  </sheetPr>
  <dimension ref="B2:AH158"/>
  <sheetViews>
    <sheetView showGridLines="0" topLeftCell="A52" zoomScale="75" zoomScaleNormal="75" workbookViewId="0">
      <selection activeCell="AM59" sqref="AM59"/>
    </sheetView>
  </sheetViews>
  <sheetFormatPr defaultColWidth="11.45312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453125" style="4" customWidth="1"/>
    <col min="19" max="19" width="3" style="4" customWidth="1"/>
    <col min="20" max="20" width="3.453125" style="4" customWidth="1"/>
    <col min="21" max="21" width="1" style="4" customWidth="1"/>
    <col min="22" max="23" width="2.453125" style="4" customWidth="1"/>
    <col min="24" max="24" width="1.1796875" style="4" customWidth="1"/>
    <col min="25" max="25" width="2.453125" style="4" customWidth="1"/>
    <col min="26" max="26" width="2.26953125" style="4" customWidth="1"/>
    <col min="27" max="27" width="2.453125" style="4" customWidth="1"/>
    <col min="28" max="28" width="2" style="4" customWidth="1"/>
    <col min="29" max="30" width="2.453125" style="4" customWidth="1"/>
    <col min="31" max="31" width="1.7265625" style="4" customWidth="1"/>
    <col min="32" max="33" width="2.453125" style="4" customWidth="1"/>
    <col min="34" max="34" width="7.26953125" style="4" customWidth="1"/>
    <col min="35" max="256" width="11.45312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453125" style="4" customWidth="1"/>
    <col min="275" max="275" width="3" style="4" customWidth="1"/>
    <col min="276" max="276" width="3.453125" style="4" customWidth="1"/>
    <col min="277" max="277" width="1" style="4" customWidth="1"/>
    <col min="278" max="279" width="2.453125" style="4" customWidth="1"/>
    <col min="280" max="280" width="1.1796875" style="4" customWidth="1"/>
    <col min="281" max="281" width="2.453125" style="4" customWidth="1"/>
    <col min="282" max="282" width="2.26953125" style="4" customWidth="1"/>
    <col min="283" max="283" width="2.453125" style="4" customWidth="1"/>
    <col min="284" max="284" width="2" style="4" customWidth="1"/>
    <col min="285" max="286" width="2.453125" style="4" customWidth="1"/>
    <col min="287" max="287" width="1.7265625" style="4" customWidth="1"/>
    <col min="288" max="289" width="2.453125" style="4" customWidth="1"/>
    <col min="290" max="290" width="7.26953125" style="4" customWidth="1"/>
    <col min="291" max="512" width="11.45312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453125" style="4" customWidth="1"/>
    <col min="531" max="531" width="3" style="4" customWidth="1"/>
    <col min="532" max="532" width="3.453125" style="4" customWidth="1"/>
    <col min="533" max="533" width="1" style="4" customWidth="1"/>
    <col min="534" max="535" width="2.453125" style="4" customWidth="1"/>
    <col min="536" max="536" width="1.1796875" style="4" customWidth="1"/>
    <col min="537" max="537" width="2.453125" style="4" customWidth="1"/>
    <col min="538" max="538" width="2.26953125" style="4" customWidth="1"/>
    <col min="539" max="539" width="2.453125" style="4" customWidth="1"/>
    <col min="540" max="540" width="2" style="4" customWidth="1"/>
    <col min="541" max="542" width="2.453125" style="4" customWidth="1"/>
    <col min="543" max="543" width="1.7265625" style="4" customWidth="1"/>
    <col min="544" max="545" width="2.453125" style="4" customWidth="1"/>
    <col min="546" max="546" width="7.26953125" style="4" customWidth="1"/>
    <col min="547" max="768" width="11.45312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453125" style="4" customWidth="1"/>
    <col min="787" max="787" width="3" style="4" customWidth="1"/>
    <col min="788" max="788" width="3.453125" style="4" customWidth="1"/>
    <col min="789" max="789" width="1" style="4" customWidth="1"/>
    <col min="790" max="791" width="2.453125" style="4" customWidth="1"/>
    <col min="792" max="792" width="1.1796875" style="4" customWidth="1"/>
    <col min="793" max="793" width="2.453125" style="4" customWidth="1"/>
    <col min="794" max="794" width="2.26953125" style="4" customWidth="1"/>
    <col min="795" max="795" width="2.453125" style="4" customWidth="1"/>
    <col min="796" max="796" width="2" style="4" customWidth="1"/>
    <col min="797" max="798" width="2.453125" style="4" customWidth="1"/>
    <col min="799" max="799" width="1.7265625" style="4" customWidth="1"/>
    <col min="800" max="801" width="2.453125" style="4" customWidth="1"/>
    <col min="802" max="802" width="7.26953125" style="4" customWidth="1"/>
    <col min="803" max="1024" width="11.45312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453125" style="4" customWidth="1"/>
    <col min="1043" max="1043" width="3" style="4" customWidth="1"/>
    <col min="1044" max="1044" width="3.453125" style="4" customWidth="1"/>
    <col min="1045" max="1045" width="1" style="4" customWidth="1"/>
    <col min="1046" max="1047" width="2.453125" style="4" customWidth="1"/>
    <col min="1048" max="1048" width="1.1796875" style="4" customWidth="1"/>
    <col min="1049" max="1049" width="2.453125" style="4" customWidth="1"/>
    <col min="1050" max="1050" width="2.26953125" style="4" customWidth="1"/>
    <col min="1051" max="1051" width="2.453125" style="4" customWidth="1"/>
    <col min="1052" max="1052" width="2" style="4" customWidth="1"/>
    <col min="1053" max="1054" width="2.453125" style="4" customWidth="1"/>
    <col min="1055" max="1055" width="1.7265625" style="4" customWidth="1"/>
    <col min="1056" max="1057" width="2.453125" style="4" customWidth="1"/>
    <col min="1058" max="1058" width="7.26953125" style="4" customWidth="1"/>
    <col min="1059" max="1280" width="11.45312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453125" style="4" customWidth="1"/>
    <col min="1299" max="1299" width="3" style="4" customWidth="1"/>
    <col min="1300" max="1300" width="3.453125" style="4" customWidth="1"/>
    <col min="1301" max="1301" width="1" style="4" customWidth="1"/>
    <col min="1302" max="1303" width="2.453125" style="4" customWidth="1"/>
    <col min="1304" max="1304" width="1.1796875" style="4" customWidth="1"/>
    <col min="1305" max="1305" width="2.453125" style="4" customWidth="1"/>
    <col min="1306" max="1306" width="2.26953125" style="4" customWidth="1"/>
    <col min="1307" max="1307" width="2.453125" style="4" customWidth="1"/>
    <col min="1308" max="1308" width="2" style="4" customWidth="1"/>
    <col min="1309" max="1310" width="2.453125" style="4" customWidth="1"/>
    <col min="1311" max="1311" width="1.7265625" style="4" customWidth="1"/>
    <col min="1312" max="1313" width="2.453125" style="4" customWidth="1"/>
    <col min="1314" max="1314" width="7.26953125" style="4" customWidth="1"/>
    <col min="1315" max="1536" width="11.45312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453125" style="4" customWidth="1"/>
    <col min="1555" max="1555" width="3" style="4" customWidth="1"/>
    <col min="1556" max="1556" width="3.453125" style="4" customWidth="1"/>
    <col min="1557" max="1557" width="1" style="4" customWidth="1"/>
    <col min="1558" max="1559" width="2.453125" style="4" customWidth="1"/>
    <col min="1560" max="1560" width="1.1796875" style="4" customWidth="1"/>
    <col min="1561" max="1561" width="2.453125" style="4" customWidth="1"/>
    <col min="1562" max="1562" width="2.26953125" style="4" customWidth="1"/>
    <col min="1563" max="1563" width="2.453125" style="4" customWidth="1"/>
    <col min="1564" max="1564" width="2" style="4" customWidth="1"/>
    <col min="1565" max="1566" width="2.453125" style="4" customWidth="1"/>
    <col min="1567" max="1567" width="1.7265625" style="4" customWidth="1"/>
    <col min="1568" max="1569" width="2.453125" style="4" customWidth="1"/>
    <col min="1570" max="1570" width="7.26953125" style="4" customWidth="1"/>
    <col min="1571" max="1792" width="11.45312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453125" style="4" customWidth="1"/>
    <col min="1811" max="1811" width="3" style="4" customWidth="1"/>
    <col min="1812" max="1812" width="3.453125" style="4" customWidth="1"/>
    <col min="1813" max="1813" width="1" style="4" customWidth="1"/>
    <col min="1814" max="1815" width="2.453125" style="4" customWidth="1"/>
    <col min="1816" max="1816" width="1.1796875" style="4" customWidth="1"/>
    <col min="1817" max="1817" width="2.453125" style="4" customWidth="1"/>
    <col min="1818" max="1818" width="2.26953125" style="4" customWidth="1"/>
    <col min="1819" max="1819" width="2.453125" style="4" customWidth="1"/>
    <col min="1820" max="1820" width="2" style="4" customWidth="1"/>
    <col min="1821" max="1822" width="2.453125" style="4" customWidth="1"/>
    <col min="1823" max="1823" width="1.7265625" style="4" customWidth="1"/>
    <col min="1824" max="1825" width="2.453125" style="4" customWidth="1"/>
    <col min="1826" max="1826" width="7.26953125" style="4" customWidth="1"/>
    <col min="1827" max="2048" width="11.45312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453125" style="4" customWidth="1"/>
    <col min="2067" max="2067" width="3" style="4" customWidth="1"/>
    <col min="2068" max="2068" width="3.453125" style="4" customWidth="1"/>
    <col min="2069" max="2069" width="1" style="4" customWidth="1"/>
    <col min="2070" max="2071" width="2.453125" style="4" customWidth="1"/>
    <col min="2072" max="2072" width="1.1796875" style="4" customWidth="1"/>
    <col min="2073" max="2073" width="2.453125" style="4" customWidth="1"/>
    <col min="2074" max="2074" width="2.26953125" style="4" customWidth="1"/>
    <col min="2075" max="2075" width="2.453125" style="4" customWidth="1"/>
    <col min="2076" max="2076" width="2" style="4" customWidth="1"/>
    <col min="2077" max="2078" width="2.453125" style="4" customWidth="1"/>
    <col min="2079" max="2079" width="1.7265625" style="4" customWidth="1"/>
    <col min="2080" max="2081" width="2.453125" style="4" customWidth="1"/>
    <col min="2082" max="2082" width="7.26953125" style="4" customWidth="1"/>
    <col min="2083" max="2304" width="11.45312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453125" style="4" customWidth="1"/>
    <col min="2323" max="2323" width="3" style="4" customWidth="1"/>
    <col min="2324" max="2324" width="3.453125" style="4" customWidth="1"/>
    <col min="2325" max="2325" width="1" style="4" customWidth="1"/>
    <col min="2326" max="2327" width="2.453125" style="4" customWidth="1"/>
    <col min="2328" max="2328" width="1.1796875" style="4" customWidth="1"/>
    <col min="2329" max="2329" width="2.453125" style="4" customWidth="1"/>
    <col min="2330" max="2330" width="2.26953125" style="4" customWidth="1"/>
    <col min="2331" max="2331" width="2.453125" style="4" customWidth="1"/>
    <col min="2332" max="2332" width="2" style="4" customWidth="1"/>
    <col min="2333" max="2334" width="2.453125" style="4" customWidth="1"/>
    <col min="2335" max="2335" width="1.7265625" style="4" customWidth="1"/>
    <col min="2336" max="2337" width="2.453125" style="4" customWidth="1"/>
    <col min="2338" max="2338" width="7.26953125" style="4" customWidth="1"/>
    <col min="2339" max="2560" width="11.45312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453125" style="4" customWidth="1"/>
    <col min="2579" max="2579" width="3" style="4" customWidth="1"/>
    <col min="2580" max="2580" width="3.453125" style="4" customWidth="1"/>
    <col min="2581" max="2581" width="1" style="4" customWidth="1"/>
    <col min="2582" max="2583" width="2.453125" style="4" customWidth="1"/>
    <col min="2584" max="2584" width="1.1796875" style="4" customWidth="1"/>
    <col min="2585" max="2585" width="2.453125" style="4" customWidth="1"/>
    <col min="2586" max="2586" width="2.26953125" style="4" customWidth="1"/>
    <col min="2587" max="2587" width="2.453125" style="4" customWidth="1"/>
    <col min="2588" max="2588" width="2" style="4" customWidth="1"/>
    <col min="2589" max="2590" width="2.453125" style="4" customWidth="1"/>
    <col min="2591" max="2591" width="1.7265625" style="4" customWidth="1"/>
    <col min="2592" max="2593" width="2.453125" style="4" customWidth="1"/>
    <col min="2594" max="2594" width="7.26953125" style="4" customWidth="1"/>
    <col min="2595" max="2816" width="11.45312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453125" style="4" customWidth="1"/>
    <col min="2835" max="2835" width="3" style="4" customWidth="1"/>
    <col min="2836" max="2836" width="3.453125" style="4" customWidth="1"/>
    <col min="2837" max="2837" width="1" style="4" customWidth="1"/>
    <col min="2838" max="2839" width="2.453125" style="4" customWidth="1"/>
    <col min="2840" max="2840" width="1.1796875" style="4" customWidth="1"/>
    <col min="2841" max="2841" width="2.453125" style="4" customWidth="1"/>
    <col min="2842" max="2842" width="2.26953125" style="4" customWidth="1"/>
    <col min="2843" max="2843" width="2.453125" style="4" customWidth="1"/>
    <col min="2844" max="2844" width="2" style="4" customWidth="1"/>
    <col min="2845" max="2846" width="2.453125" style="4" customWidth="1"/>
    <col min="2847" max="2847" width="1.7265625" style="4" customWidth="1"/>
    <col min="2848" max="2849" width="2.453125" style="4" customWidth="1"/>
    <col min="2850" max="2850" width="7.26953125" style="4" customWidth="1"/>
    <col min="2851" max="3072" width="11.45312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453125" style="4" customWidth="1"/>
    <col min="3091" max="3091" width="3" style="4" customWidth="1"/>
    <col min="3092" max="3092" width="3.453125" style="4" customWidth="1"/>
    <col min="3093" max="3093" width="1" style="4" customWidth="1"/>
    <col min="3094" max="3095" width="2.453125" style="4" customWidth="1"/>
    <col min="3096" max="3096" width="1.1796875" style="4" customWidth="1"/>
    <col min="3097" max="3097" width="2.453125" style="4" customWidth="1"/>
    <col min="3098" max="3098" width="2.26953125" style="4" customWidth="1"/>
    <col min="3099" max="3099" width="2.453125" style="4" customWidth="1"/>
    <col min="3100" max="3100" width="2" style="4" customWidth="1"/>
    <col min="3101" max="3102" width="2.453125" style="4" customWidth="1"/>
    <col min="3103" max="3103" width="1.7265625" style="4" customWidth="1"/>
    <col min="3104" max="3105" width="2.453125" style="4" customWidth="1"/>
    <col min="3106" max="3106" width="7.26953125" style="4" customWidth="1"/>
    <col min="3107" max="3328" width="11.45312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453125" style="4" customWidth="1"/>
    <col min="3347" max="3347" width="3" style="4" customWidth="1"/>
    <col min="3348" max="3348" width="3.453125" style="4" customWidth="1"/>
    <col min="3349" max="3349" width="1" style="4" customWidth="1"/>
    <col min="3350" max="3351" width="2.453125" style="4" customWidth="1"/>
    <col min="3352" max="3352" width="1.1796875" style="4" customWidth="1"/>
    <col min="3353" max="3353" width="2.453125" style="4" customWidth="1"/>
    <col min="3354" max="3354" width="2.26953125" style="4" customWidth="1"/>
    <col min="3355" max="3355" width="2.453125" style="4" customWidth="1"/>
    <col min="3356" max="3356" width="2" style="4" customWidth="1"/>
    <col min="3357" max="3358" width="2.453125" style="4" customWidth="1"/>
    <col min="3359" max="3359" width="1.7265625" style="4" customWidth="1"/>
    <col min="3360" max="3361" width="2.453125" style="4" customWidth="1"/>
    <col min="3362" max="3362" width="7.26953125" style="4" customWidth="1"/>
    <col min="3363" max="3584" width="11.45312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453125" style="4" customWidth="1"/>
    <col min="3603" max="3603" width="3" style="4" customWidth="1"/>
    <col min="3604" max="3604" width="3.453125" style="4" customWidth="1"/>
    <col min="3605" max="3605" width="1" style="4" customWidth="1"/>
    <col min="3606" max="3607" width="2.453125" style="4" customWidth="1"/>
    <col min="3608" max="3608" width="1.1796875" style="4" customWidth="1"/>
    <col min="3609" max="3609" width="2.453125" style="4" customWidth="1"/>
    <col min="3610" max="3610" width="2.26953125" style="4" customWidth="1"/>
    <col min="3611" max="3611" width="2.453125" style="4" customWidth="1"/>
    <col min="3612" max="3612" width="2" style="4" customWidth="1"/>
    <col min="3613" max="3614" width="2.453125" style="4" customWidth="1"/>
    <col min="3615" max="3615" width="1.7265625" style="4" customWidth="1"/>
    <col min="3616" max="3617" width="2.453125" style="4" customWidth="1"/>
    <col min="3618" max="3618" width="7.26953125" style="4" customWidth="1"/>
    <col min="3619" max="3840" width="11.45312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453125" style="4" customWidth="1"/>
    <col min="3859" max="3859" width="3" style="4" customWidth="1"/>
    <col min="3860" max="3860" width="3.453125" style="4" customWidth="1"/>
    <col min="3861" max="3861" width="1" style="4" customWidth="1"/>
    <col min="3862" max="3863" width="2.453125" style="4" customWidth="1"/>
    <col min="3864" max="3864" width="1.1796875" style="4" customWidth="1"/>
    <col min="3865" max="3865" width="2.453125" style="4" customWidth="1"/>
    <col min="3866" max="3866" width="2.26953125" style="4" customWidth="1"/>
    <col min="3867" max="3867" width="2.453125" style="4" customWidth="1"/>
    <col min="3868" max="3868" width="2" style="4" customWidth="1"/>
    <col min="3869" max="3870" width="2.453125" style="4" customWidth="1"/>
    <col min="3871" max="3871" width="1.7265625" style="4" customWidth="1"/>
    <col min="3872" max="3873" width="2.453125" style="4" customWidth="1"/>
    <col min="3874" max="3874" width="7.26953125" style="4" customWidth="1"/>
    <col min="3875" max="4096" width="11.45312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453125" style="4" customWidth="1"/>
    <col min="4115" max="4115" width="3" style="4" customWidth="1"/>
    <col min="4116" max="4116" width="3.453125" style="4" customWidth="1"/>
    <col min="4117" max="4117" width="1" style="4" customWidth="1"/>
    <col min="4118" max="4119" width="2.453125" style="4" customWidth="1"/>
    <col min="4120" max="4120" width="1.1796875" style="4" customWidth="1"/>
    <col min="4121" max="4121" width="2.453125" style="4" customWidth="1"/>
    <col min="4122" max="4122" width="2.26953125" style="4" customWidth="1"/>
    <col min="4123" max="4123" width="2.453125" style="4" customWidth="1"/>
    <col min="4124" max="4124" width="2" style="4" customWidth="1"/>
    <col min="4125" max="4126" width="2.453125" style="4" customWidth="1"/>
    <col min="4127" max="4127" width="1.7265625" style="4" customWidth="1"/>
    <col min="4128" max="4129" width="2.453125" style="4" customWidth="1"/>
    <col min="4130" max="4130" width="7.26953125" style="4" customWidth="1"/>
    <col min="4131" max="4352" width="11.45312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453125" style="4" customWidth="1"/>
    <col min="4371" max="4371" width="3" style="4" customWidth="1"/>
    <col min="4372" max="4372" width="3.453125" style="4" customWidth="1"/>
    <col min="4373" max="4373" width="1" style="4" customWidth="1"/>
    <col min="4374" max="4375" width="2.453125" style="4" customWidth="1"/>
    <col min="4376" max="4376" width="1.1796875" style="4" customWidth="1"/>
    <col min="4377" max="4377" width="2.453125" style="4" customWidth="1"/>
    <col min="4378" max="4378" width="2.26953125" style="4" customWidth="1"/>
    <col min="4379" max="4379" width="2.453125" style="4" customWidth="1"/>
    <col min="4380" max="4380" width="2" style="4" customWidth="1"/>
    <col min="4381" max="4382" width="2.453125" style="4" customWidth="1"/>
    <col min="4383" max="4383" width="1.7265625" style="4" customWidth="1"/>
    <col min="4384" max="4385" width="2.453125" style="4" customWidth="1"/>
    <col min="4386" max="4386" width="7.26953125" style="4" customWidth="1"/>
    <col min="4387" max="4608" width="11.45312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453125" style="4" customWidth="1"/>
    <col min="4627" max="4627" width="3" style="4" customWidth="1"/>
    <col min="4628" max="4628" width="3.453125" style="4" customWidth="1"/>
    <col min="4629" max="4629" width="1" style="4" customWidth="1"/>
    <col min="4630" max="4631" width="2.453125" style="4" customWidth="1"/>
    <col min="4632" max="4632" width="1.1796875" style="4" customWidth="1"/>
    <col min="4633" max="4633" width="2.453125" style="4" customWidth="1"/>
    <col min="4634" max="4634" width="2.26953125" style="4" customWidth="1"/>
    <col min="4635" max="4635" width="2.453125" style="4" customWidth="1"/>
    <col min="4636" max="4636" width="2" style="4" customWidth="1"/>
    <col min="4637" max="4638" width="2.453125" style="4" customWidth="1"/>
    <col min="4639" max="4639" width="1.7265625" style="4" customWidth="1"/>
    <col min="4640" max="4641" width="2.453125" style="4" customWidth="1"/>
    <col min="4642" max="4642" width="7.26953125" style="4" customWidth="1"/>
    <col min="4643" max="4864" width="11.45312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453125" style="4" customWidth="1"/>
    <col min="4883" max="4883" width="3" style="4" customWidth="1"/>
    <col min="4884" max="4884" width="3.453125" style="4" customWidth="1"/>
    <col min="4885" max="4885" width="1" style="4" customWidth="1"/>
    <col min="4886" max="4887" width="2.453125" style="4" customWidth="1"/>
    <col min="4888" max="4888" width="1.1796875" style="4" customWidth="1"/>
    <col min="4889" max="4889" width="2.453125" style="4" customWidth="1"/>
    <col min="4890" max="4890" width="2.26953125" style="4" customWidth="1"/>
    <col min="4891" max="4891" width="2.453125" style="4" customWidth="1"/>
    <col min="4892" max="4892" width="2" style="4" customWidth="1"/>
    <col min="4893" max="4894" width="2.453125" style="4" customWidth="1"/>
    <col min="4895" max="4895" width="1.7265625" style="4" customWidth="1"/>
    <col min="4896" max="4897" width="2.453125" style="4" customWidth="1"/>
    <col min="4898" max="4898" width="7.26953125" style="4" customWidth="1"/>
    <col min="4899" max="5120" width="11.45312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453125" style="4" customWidth="1"/>
    <col min="5139" max="5139" width="3" style="4" customWidth="1"/>
    <col min="5140" max="5140" width="3.453125" style="4" customWidth="1"/>
    <col min="5141" max="5141" width="1" style="4" customWidth="1"/>
    <col min="5142" max="5143" width="2.453125" style="4" customWidth="1"/>
    <col min="5144" max="5144" width="1.1796875" style="4" customWidth="1"/>
    <col min="5145" max="5145" width="2.453125" style="4" customWidth="1"/>
    <col min="5146" max="5146" width="2.26953125" style="4" customWidth="1"/>
    <col min="5147" max="5147" width="2.453125" style="4" customWidth="1"/>
    <col min="5148" max="5148" width="2" style="4" customWidth="1"/>
    <col min="5149" max="5150" width="2.453125" style="4" customWidth="1"/>
    <col min="5151" max="5151" width="1.7265625" style="4" customWidth="1"/>
    <col min="5152" max="5153" width="2.453125" style="4" customWidth="1"/>
    <col min="5154" max="5154" width="7.26953125" style="4" customWidth="1"/>
    <col min="5155" max="5376" width="11.45312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453125" style="4" customWidth="1"/>
    <col min="5395" max="5395" width="3" style="4" customWidth="1"/>
    <col min="5396" max="5396" width="3.453125" style="4" customWidth="1"/>
    <col min="5397" max="5397" width="1" style="4" customWidth="1"/>
    <col min="5398" max="5399" width="2.453125" style="4" customWidth="1"/>
    <col min="5400" max="5400" width="1.1796875" style="4" customWidth="1"/>
    <col min="5401" max="5401" width="2.453125" style="4" customWidth="1"/>
    <col min="5402" max="5402" width="2.26953125" style="4" customWidth="1"/>
    <col min="5403" max="5403" width="2.453125" style="4" customWidth="1"/>
    <col min="5404" max="5404" width="2" style="4" customWidth="1"/>
    <col min="5405" max="5406" width="2.453125" style="4" customWidth="1"/>
    <col min="5407" max="5407" width="1.7265625" style="4" customWidth="1"/>
    <col min="5408" max="5409" width="2.453125" style="4" customWidth="1"/>
    <col min="5410" max="5410" width="7.26953125" style="4" customWidth="1"/>
    <col min="5411" max="5632" width="11.45312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453125" style="4" customWidth="1"/>
    <col min="5651" max="5651" width="3" style="4" customWidth="1"/>
    <col min="5652" max="5652" width="3.453125" style="4" customWidth="1"/>
    <col min="5653" max="5653" width="1" style="4" customWidth="1"/>
    <col min="5654" max="5655" width="2.453125" style="4" customWidth="1"/>
    <col min="5656" max="5656" width="1.1796875" style="4" customWidth="1"/>
    <col min="5657" max="5657" width="2.453125" style="4" customWidth="1"/>
    <col min="5658" max="5658" width="2.26953125" style="4" customWidth="1"/>
    <col min="5659" max="5659" width="2.453125" style="4" customWidth="1"/>
    <col min="5660" max="5660" width="2" style="4" customWidth="1"/>
    <col min="5661" max="5662" width="2.453125" style="4" customWidth="1"/>
    <col min="5663" max="5663" width="1.7265625" style="4" customWidth="1"/>
    <col min="5664" max="5665" width="2.453125" style="4" customWidth="1"/>
    <col min="5666" max="5666" width="7.26953125" style="4" customWidth="1"/>
    <col min="5667" max="5888" width="11.45312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453125" style="4" customWidth="1"/>
    <col min="5907" max="5907" width="3" style="4" customWidth="1"/>
    <col min="5908" max="5908" width="3.453125" style="4" customWidth="1"/>
    <col min="5909" max="5909" width="1" style="4" customWidth="1"/>
    <col min="5910" max="5911" width="2.453125" style="4" customWidth="1"/>
    <col min="5912" max="5912" width="1.1796875" style="4" customWidth="1"/>
    <col min="5913" max="5913" width="2.453125" style="4" customWidth="1"/>
    <col min="5914" max="5914" width="2.26953125" style="4" customWidth="1"/>
    <col min="5915" max="5915" width="2.453125" style="4" customWidth="1"/>
    <col min="5916" max="5916" width="2" style="4" customWidth="1"/>
    <col min="5917" max="5918" width="2.453125" style="4" customWidth="1"/>
    <col min="5919" max="5919" width="1.7265625" style="4" customWidth="1"/>
    <col min="5920" max="5921" width="2.453125" style="4" customWidth="1"/>
    <col min="5922" max="5922" width="7.26953125" style="4" customWidth="1"/>
    <col min="5923" max="6144" width="11.45312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453125" style="4" customWidth="1"/>
    <col min="6163" max="6163" width="3" style="4" customWidth="1"/>
    <col min="6164" max="6164" width="3.453125" style="4" customWidth="1"/>
    <col min="6165" max="6165" width="1" style="4" customWidth="1"/>
    <col min="6166" max="6167" width="2.453125" style="4" customWidth="1"/>
    <col min="6168" max="6168" width="1.1796875" style="4" customWidth="1"/>
    <col min="6169" max="6169" width="2.453125" style="4" customWidth="1"/>
    <col min="6170" max="6170" width="2.26953125" style="4" customWidth="1"/>
    <col min="6171" max="6171" width="2.453125" style="4" customWidth="1"/>
    <col min="6172" max="6172" width="2" style="4" customWidth="1"/>
    <col min="6173" max="6174" width="2.453125" style="4" customWidth="1"/>
    <col min="6175" max="6175" width="1.7265625" style="4" customWidth="1"/>
    <col min="6176" max="6177" width="2.453125" style="4" customWidth="1"/>
    <col min="6178" max="6178" width="7.26953125" style="4" customWidth="1"/>
    <col min="6179" max="6400" width="11.45312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453125" style="4" customWidth="1"/>
    <col min="6419" max="6419" width="3" style="4" customWidth="1"/>
    <col min="6420" max="6420" width="3.453125" style="4" customWidth="1"/>
    <col min="6421" max="6421" width="1" style="4" customWidth="1"/>
    <col min="6422" max="6423" width="2.453125" style="4" customWidth="1"/>
    <col min="6424" max="6424" width="1.1796875" style="4" customWidth="1"/>
    <col min="6425" max="6425" width="2.453125" style="4" customWidth="1"/>
    <col min="6426" max="6426" width="2.26953125" style="4" customWidth="1"/>
    <col min="6427" max="6427" width="2.453125" style="4" customWidth="1"/>
    <col min="6428" max="6428" width="2" style="4" customWidth="1"/>
    <col min="6429" max="6430" width="2.453125" style="4" customWidth="1"/>
    <col min="6431" max="6431" width="1.7265625" style="4" customWidth="1"/>
    <col min="6432" max="6433" width="2.453125" style="4" customWidth="1"/>
    <col min="6434" max="6434" width="7.26953125" style="4" customWidth="1"/>
    <col min="6435" max="6656" width="11.45312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453125" style="4" customWidth="1"/>
    <col min="6675" max="6675" width="3" style="4" customWidth="1"/>
    <col min="6676" max="6676" width="3.453125" style="4" customWidth="1"/>
    <col min="6677" max="6677" width="1" style="4" customWidth="1"/>
    <col min="6678" max="6679" width="2.453125" style="4" customWidth="1"/>
    <col min="6680" max="6680" width="1.1796875" style="4" customWidth="1"/>
    <col min="6681" max="6681" width="2.453125" style="4" customWidth="1"/>
    <col min="6682" max="6682" width="2.26953125" style="4" customWidth="1"/>
    <col min="6683" max="6683" width="2.453125" style="4" customWidth="1"/>
    <col min="6684" max="6684" width="2" style="4" customWidth="1"/>
    <col min="6685" max="6686" width="2.453125" style="4" customWidth="1"/>
    <col min="6687" max="6687" width="1.7265625" style="4" customWidth="1"/>
    <col min="6688" max="6689" width="2.453125" style="4" customWidth="1"/>
    <col min="6690" max="6690" width="7.26953125" style="4" customWidth="1"/>
    <col min="6691" max="6912" width="11.45312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453125" style="4" customWidth="1"/>
    <col min="6931" max="6931" width="3" style="4" customWidth="1"/>
    <col min="6932" max="6932" width="3.453125" style="4" customWidth="1"/>
    <col min="6933" max="6933" width="1" style="4" customWidth="1"/>
    <col min="6934" max="6935" width="2.453125" style="4" customWidth="1"/>
    <col min="6936" max="6936" width="1.1796875" style="4" customWidth="1"/>
    <col min="6937" max="6937" width="2.453125" style="4" customWidth="1"/>
    <col min="6938" max="6938" width="2.26953125" style="4" customWidth="1"/>
    <col min="6939" max="6939" width="2.453125" style="4" customWidth="1"/>
    <col min="6940" max="6940" width="2" style="4" customWidth="1"/>
    <col min="6941" max="6942" width="2.453125" style="4" customWidth="1"/>
    <col min="6943" max="6943" width="1.7265625" style="4" customWidth="1"/>
    <col min="6944" max="6945" width="2.453125" style="4" customWidth="1"/>
    <col min="6946" max="6946" width="7.26953125" style="4" customWidth="1"/>
    <col min="6947" max="7168" width="11.45312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453125" style="4" customWidth="1"/>
    <col min="7187" max="7187" width="3" style="4" customWidth="1"/>
    <col min="7188" max="7188" width="3.453125" style="4" customWidth="1"/>
    <col min="7189" max="7189" width="1" style="4" customWidth="1"/>
    <col min="7190" max="7191" width="2.453125" style="4" customWidth="1"/>
    <col min="7192" max="7192" width="1.1796875" style="4" customWidth="1"/>
    <col min="7193" max="7193" width="2.453125" style="4" customWidth="1"/>
    <col min="7194" max="7194" width="2.26953125" style="4" customWidth="1"/>
    <col min="7195" max="7195" width="2.453125" style="4" customWidth="1"/>
    <col min="7196" max="7196" width="2" style="4" customWidth="1"/>
    <col min="7197" max="7198" width="2.453125" style="4" customWidth="1"/>
    <col min="7199" max="7199" width="1.7265625" style="4" customWidth="1"/>
    <col min="7200" max="7201" width="2.453125" style="4" customWidth="1"/>
    <col min="7202" max="7202" width="7.26953125" style="4" customWidth="1"/>
    <col min="7203" max="7424" width="11.45312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453125" style="4" customWidth="1"/>
    <col min="7443" max="7443" width="3" style="4" customWidth="1"/>
    <col min="7444" max="7444" width="3.453125" style="4" customWidth="1"/>
    <col min="7445" max="7445" width="1" style="4" customWidth="1"/>
    <col min="7446" max="7447" width="2.453125" style="4" customWidth="1"/>
    <col min="7448" max="7448" width="1.1796875" style="4" customWidth="1"/>
    <col min="7449" max="7449" width="2.453125" style="4" customWidth="1"/>
    <col min="7450" max="7450" width="2.26953125" style="4" customWidth="1"/>
    <col min="7451" max="7451" width="2.453125" style="4" customWidth="1"/>
    <col min="7452" max="7452" width="2" style="4" customWidth="1"/>
    <col min="7453" max="7454" width="2.453125" style="4" customWidth="1"/>
    <col min="7455" max="7455" width="1.7265625" style="4" customWidth="1"/>
    <col min="7456" max="7457" width="2.453125" style="4" customWidth="1"/>
    <col min="7458" max="7458" width="7.26953125" style="4" customWidth="1"/>
    <col min="7459" max="7680" width="11.45312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453125" style="4" customWidth="1"/>
    <col min="7699" max="7699" width="3" style="4" customWidth="1"/>
    <col min="7700" max="7700" width="3.453125" style="4" customWidth="1"/>
    <col min="7701" max="7701" width="1" style="4" customWidth="1"/>
    <col min="7702" max="7703" width="2.453125" style="4" customWidth="1"/>
    <col min="7704" max="7704" width="1.1796875" style="4" customWidth="1"/>
    <col min="7705" max="7705" width="2.453125" style="4" customWidth="1"/>
    <col min="7706" max="7706" width="2.26953125" style="4" customWidth="1"/>
    <col min="7707" max="7707" width="2.453125" style="4" customWidth="1"/>
    <col min="7708" max="7708" width="2" style="4" customWidth="1"/>
    <col min="7709" max="7710" width="2.453125" style="4" customWidth="1"/>
    <col min="7711" max="7711" width="1.7265625" style="4" customWidth="1"/>
    <col min="7712" max="7713" width="2.453125" style="4" customWidth="1"/>
    <col min="7714" max="7714" width="7.26953125" style="4" customWidth="1"/>
    <col min="7715" max="7936" width="11.45312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453125" style="4" customWidth="1"/>
    <col min="7955" max="7955" width="3" style="4" customWidth="1"/>
    <col min="7956" max="7956" width="3.453125" style="4" customWidth="1"/>
    <col min="7957" max="7957" width="1" style="4" customWidth="1"/>
    <col min="7958" max="7959" width="2.453125" style="4" customWidth="1"/>
    <col min="7960" max="7960" width="1.1796875" style="4" customWidth="1"/>
    <col min="7961" max="7961" width="2.453125" style="4" customWidth="1"/>
    <col min="7962" max="7962" width="2.26953125" style="4" customWidth="1"/>
    <col min="7963" max="7963" width="2.453125" style="4" customWidth="1"/>
    <col min="7964" max="7964" width="2" style="4" customWidth="1"/>
    <col min="7965" max="7966" width="2.453125" style="4" customWidth="1"/>
    <col min="7967" max="7967" width="1.7265625" style="4" customWidth="1"/>
    <col min="7968" max="7969" width="2.453125" style="4" customWidth="1"/>
    <col min="7970" max="7970" width="7.26953125" style="4" customWidth="1"/>
    <col min="7971" max="8192" width="11.45312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453125" style="4" customWidth="1"/>
    <col min="8211" max="8211" width="3" style="4" customWidth="1"/>
    <col min="8212" max="8212" width="3.453125" style="4" customWidth="1"/>
    <col min="8213" max="8213" width="1" style="4" customWidth="1"/>
    <col min="8214" max="8215" width="2.453125" style="4" customWidth="1"/>
    <col min="8216" max="8216" width="1.1796875" style="4" customWidth="1"/>
    <col min="8217" max="8217" width="2.453125" style="4" customWidth="1"/>
    <col min="8218" max="8218" width="2.26953125" style="4" customWidth="1"/>
    <col min="8219" max="8219" width="2.453125" style="4" customWidth="1"/>
    <col min="8220" max="8220" width="2" style="4" customWidth="1"/>
    <col min="8221" max="8222" width="2.453125" style="4" customWidth="1"/>
    <col min="8223" max="8223" width="1.7265625" style="4" customWidth="1"/>
    <col min="8224" max="8225" width="2.453125" style="4" customWidth="1"/>
    <col min="8226" max="8226" width="7.26953125" style="4" customWidth="1"/>
    <col min="8227" max="8448" width="11.45312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453125" style="4" customWidth="1"/>
    <col min="8467" max="8467" width="3" style="4" customWidth="1"/>
    <col min="8468" max="8468" width="3.453125" style="4" customWidth="1"/>
    <col min="8469" max="8469" width="1" style="4" customWidth="1"/>
    <col min="8470" max="8471" width="2.453125" style="4" customWidth="1"/>
    <col min="8472" max="8472" width="1.1796875" style="4" customWidth="1"/>
    <col min="8473" max="8473" width="2.453125" style="4" customWidth="1"/>
    <col min="8474" max="8474" width="2.26953125" style="4" customWidth="1"/>
    <col min="8475" max="8475" width="2.453125" style="4" customWidth="1"/>
    <col min="8476" max="8476" width="2" style="4" customWidth="1"/>
    <col min="8477" max="8478" width="2.453125" style="4" customWidth="1"/>
    <col min="8479" max="8479" width="1.7265625" style="4" customWidth="1"/>
    <col min="8480" max="8481" width="2.453125" style="4" customWidth="1"/>
    <col min="8482" max="8482" width="7.26953125" style="4" customWidth="1"/>
    <col min="8483" max="8704" width="11.45312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453125" style="4" customWidth="1"/>
    <col min="8723" max="8723" width="3" style="4" customWidth="1"/>
    <col min="8724" max="8724" width="3.453125" style="4" customWidth="1"/>
    <col min="8725" max="8725" width="1" style="4" customWidth="1"/>
    <col min="8726" max="8727" width="2.453125" style="4" customWidth="1"/>
    <col min="8728" max="8728" width="1.1796875" style="4" customWidth="1"/>
    <col min="8729" max="8729" width="2.453125" style="4" customWidth="1"/>
    <col min="8730" max="8730" width="2.26953125" style="4" customWidth="1"/>
    <col min="8731" max="8731" width="2.453125" style="4" customWidth="1"/>
    <col min="8732" max="8732" width="2" style="4" customWidth="1"/>
    <col min="8733" max="8734" width="2.453125" style="4" customWidth="1"/>
    <col min="8735" max="8735" width="1.7265625" style="4" customWidth="1"/>
    <col min="8736" max="8737" width="2.453125" style="4" customWidth="1"/>
    <col min="8738" max="8738" width="7.26953125" style="4" customWidth="1"/>
    <col min="8739" max="8960" width="11.45312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453125" style="4" customWidth="1"/>
    <col min="8979" max="8979" width="3" style="4" customWidth="1"/>
    <col min="8980" max="8980" width="3.453125" style="4" customWidth="1"/>
    <col min="8981" max="8981" width="1" style="4" customWidth="1"/>
    <col min="8982" max="8983" width="2.453125" style="4" customWidth="1"/>
    <col min="8984" max="8984" width="1.1796875" style="4" customWidth="1"/>
    <col min="8985" max="8985" width="2.453125" style="4" customWidth="1"/>
    <col min="8986" max="8986" width="2.26953125" style="4" customWidth="1"/>
    <col min="8987" max="8987" width="2.453125" style="4" customWidth="1"/>
    <col min="8988" max="8988" width="2" style="4" customWidth="1"/>
    <col min="8989" max="8990" width="2.453125" style="4" customWidth="1"/>
    <col min="8991" max="8991" width="1.7265625" style="4" customWidth="1"/>
    <col min="8992" max="8993" width="2.453125" style="4" customWidth="1"/>
    <col min="8994" max="8994" width="7.26953125" style="4" customWidth="1"/>
    <col min="8995" max="9216" width="11.45312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453125" style="4" customWidth="1"/>
    <col min="9235" max="9235" width="3" style="4" customWidth="1"/>
    <col min="9236" max="9236" width="3.453125" style="4" customWidth="1"/>
    <col min="9237" max="9237" width="1" style="4" customWidth="1"/>
    <col min="9238" max="9239" width="2.453125" style="4" customWidth="1"/>
    <col min="9240" max="9240" width="1.1796875" style="4" customWidth="1"/>
    <col min="9241" max="9241" width="2.453125" style="4" customWidth="1"/>
    <col min="9242" max="9242" width="2.26953125" style="4" customWidth="1"/>
    <col min="9243" max="9243" width="2.453125" style="4" customWidth="1"/>
    <col min="9244" max="9244" width="2" style="4" customWidth="1"/>
    <col min="9245" max="9246" width="2.453125" style="4" customWidth="1"/>
    <col min="9247" max="9247" width="1.7265625" style="4" customWidth="1"/>
    <col min="9248" max="9249" width="2.453125" style="4" customWidth="1"/>
    <col min="9250" max="9250" width="7.26953125" style="4" customWidth="1"/>
    <col min="9251" max="9472" width="11.45312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453125" style="4" customWidth="1"/>
    <col min="9491" max="9491" width="3" style="4" customWidth="1"/>
    <col min="9492" max="9492" width="3.453125" style="4" customWidth="1"/>
    <col min="9493" max="9493" width="1" style="4" customWidth="1"/>
    <col min="9494" max="9495" width="2.453125" style="4" customWidth="1"/>
    <col min="9496" max="9496" width="1.1796875" style="4" customWidth="1"/>
    <col min="9497" max="9497" width="2.453125" style="4" customWidth="1"/>
    <col min="9498" max="9498" width="2.26953125" style="4" customWidth="1"/>
    <col min="9499" max="9499" width="2.453125" style="4" customWidth="1"/>
    <col min="9500" max="9500" width="2" style="4" customWidth="1"/>
    <col min="9501" max="9502" width="2.453125" style="4" customWidth="1"/>
    <col min="9503" max="9503" width="1.7265625" style="4" customWidth="1"/>
    <col min="9504" max="9505" width="2.453125" style="4" customWidth="1"/>
    <col min="9506" max="9506" width="7.26953125" style="4" customWidth="1"/>
    <col min="9507" max="9728" width="11.45312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453125" style="4" customWidth="1"/>
    <col min="9747" max="9747" width="3" style="4" customWidth="1"/>
    <col min="9748" max="9748" width="3.453125" style="4" customWidth="1"/>
    <col min="9749" max="9749" width="1" style="4" customWidth="1"/>
    <col min="9750" max="9751" width="2.453125" style="4" customWidth="1"/>
    <col min="9752" max="9752" width="1.1796875" style="4" customWidth="1"/>
    <col min="9753" max="9753" width="2.453125" style="4" customWidth="1"/>
    <col min="9754" max="9754" width="2.26953125" style="4" customWidth="1"/>
    <col min="9755" max="9755" width="2.453125" style="4" customWidth="1"/>
    <col min="9756" max="9756" width="2" style="4" customWidth="1"/>
    <col min="9757" max="9758" width="2.453125" style="4" customWidth="1"/>
    <col min="9759" max="9759" width="1.7265625" style="4" customWidth="1"/>
    <col min="9760" max="9761" width="2.453125" style="4" customWidth="1"/>
    <col min="9762" max="9762" width="7.26953125" style="4" customWidth="1"/>
    <col min="9763" max="9984" width="11.45312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453125" style="4" customWidth="1"/>
    <col min="10003" max="10003" width="3" style="4" customWidth="1"/>
    <col min="10004" max="10004" width="3.453125" style="4" customWidth="1"/>
    <col min="10005" max="10005" width="1" style="4" customWidth="1"/>
    <col min="10006" max="10007" width="2.453125" style="4" customWidth="1"/>
    <col min="10008" max="10008" width="1.1796875" style="4" customWidth="1"/>
    <col min="10009" max="10009" width="2.453125" style="4" customWidth="1"/>
    <col min="10010" max="10010" width="2.26953125" style="4" customWidth="1"/>
    <col min="10011" max="10011" width="2.453125" style="4" customWidth="1"/>
    <col min="10012" max="10012" width="2" style="4" customWidth="1"/>
    <col min="10013" max="10014" width="2.453125" style="4" customWidth="1"/>
    <col min="10015" max="10015" width="1.7265625" style="4" customWidth="1"/>
    <col min="10016" max="10017" width="2.453125" style="4" customWidth="1"/>
    <col min="10018" max="10018" width="7.26953125" style="4" customWidth="1"/>
    <col min="10019" max="10240" width="11.45312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453125" style="4" customWidth="1"/>
    <col min="10259" max="10259" width="3" style="4" customWidth="1"/>
    <col min="10260" max="10260" width="3.453125" style="4" customWidth="1"/>
    <col min="10261" max="10261" width="1" style="4" customWidth="1"/>
    <col min="10262" max="10263" width="2.453125" style="4" customWidth="1"/>
    <col min="10264" max="10264" width="1.1796875" style="4" customWidth="1"/>
    <col min="10265" max="10265" width="2.453125" style="4" customWidth="1"/>
    <col min="10266" max="10266" width="2.26953125" style="4" customWidth="1"/>
    <col min="10267" max="10267" width="2.453125" style="4" customWidth="1"/>
    <col min="10268" max="10268" width="2" style="4" customWidth="1"/>
    <col min="10269" max="10270" width="2.453125" style="4" customWidth="1"/>
    <col min="10271" max="10271" width="1.7265625" style="4" customWidth="1"/>
    <col min="10272" max="10273" width="2.453125" style="4" customWidth="1"/>
    <col min="10274" max="10274" width="7.26953125" style="4" customWidth="1"/>
    <col min="10275" max="10496" width="11.45312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453125" style="4" customWidth="1"/>
    <col min="10515" max="10515" width="3" style="4" customWidth="1"/>
    <col min="10516" max="10516" width="3.453125" style="4" customWidth="1"/>
    <col min="10517" max="10517" width="1" style="4" customWidth="1"/>
    <col min="10518" max="10519" width="2.453125" style="4" customWidth="1"/>
    <col min="10520" max="10520" width="1.1796875" style="4" customWidth="1"/>
    <col min="10521" max="10521" width="2.453125" style="4" customWidth="1"/>
    <col min="10522" max="10522" width="2.26953125" style="4" customWidth="1"/>
    <col min="10523" max="10523" width="2.453125" style="4" customWidth="1"/>
    <col min="10524" max="10524" width="2" style="4" customWidth="1"/>
    <col min="10525" max="10526" width="2.453125" style="4" customWidth="1"/>
    <col min="10527" max="10527" width="1.7265625" style="4" customWidth="1"/>
    <col min="10528" max="10529" width="2.453125" style="4" customWidth="1"/>
    <col min="10530" max="10530" width="7.26953125" style="4" customWidth="1"/>
    <col min="10531" max="10752" width="11.45312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453125" style="4" customWidth="1"/>
    <col min="10771" max="10771" width="3" style="4" customWidth="1"/>
    <col min="10772" max="10772" width="3.453125" style="4" customWidth="1"/>
    <col min="10773" max="10773" width="1" style="4" customWidth="1"/>
    <col min="10774" max="10775" width="2.453125" style="4" customWidth="1"/>
    <col min="10776" max="10776" width="1.1796875" style="4" customWidth="1"/>
    <col min="10777" max="10777" width="2.453125" style="4" customWidth="1"/>
    <col min="10778" max="10778" width="2.26953125" style="4" customWidth="1"/>
    <col min="10779" max="10779" width="2.453125" style="4" customWidth="1"/>
    <col min="10780" max="10780" width="2" style="4" customWidth="1"/>
    <col min="10781" max="10782" width="2.453125" style="4" customWidth="1"/>
    <col min="10783" max="10783" width="1.7265625" style="4" customWidth="1"/>
    <col min="10784" max="10785" width="2.453125" style="4" customWidth="1"/>
    <col min="10786" max="10786" width="7.26953125" style="4" customWidth="1"/>
    <col min="10787" max="11008" width="11.45312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453125" style="4" customWidth="1"/>
    <col min="11027" max="11027" width="3" style="4" customWidth="1"/>
    <col min="11028" max="11028" width="3.453125" style="4" customWidth="1"/>
    <col min="11029" max="11029" width="1" style="4" customWidth="1"/>
    <col min="11030" max="11031" width="2.453125" style="4" customWidth="1"/>
    <col min="11032" max="11032" width="1.1796875" style="4" customWidth="1"/>
    <col min="11033" max="11033" width="2.453125" style="4" customWidth="1"/>
    <col min="11034" max="11034" width="2.26953125" style="4" customWidth="1"/>
    <col min="11035" max="11035" width="2.453125" style="4" customWidth="1"/>
    <col min="11036" max="11036" width="2" style="4" customWidth="1"/>
    <col min="11037" max="11038" width="2.453125" style="4" customWidth="1"/>
    <col min="11039" max="11039" width="1.7265625" style="4" customWidth="1"/>
    <col min="11040" max="11041" width="2.453125" style="4" customWidth="1"/>
    <col min="11042" max="11042" width="7.26953125" style="4" customWidth="1"/>
    <col min="11043" max="11264" width="11.45312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453125" style="4" customWidth="1"/>
    <col min="11283" max="11283" width="3" style="4" customWidth="1"/>
    <col min="11284" max="11284" width="3.453125" style="4" customWidth="1"/>
    <col min="11285" max="11285" width="1" style="4" customWidth="1"/>
    <col min="11286" max="11287" width="2.453125" style="4" customWidth="1"/>
    <col min="11288" max="11288" width="1.1796875" style="4" customWidth="1"/>
    <col min="11289" max="11289" width="2.453125" style="4" customWidth="1"/>
    <col min="11290" max="11290" width="2.26953125" style="4" customWidth="1"/>
    <col min="11291" max="11291" width="2.453125" style="4" customWidth="1"/>
    <col min="11292" max="11292" width="2" style="4" customWidth="1"/>
    <col min="11293" max="11294" width="2.453125" style="4" customWidth="1"/>
    <col min="11295" max="11295" width="1.7265625" style="4" customWidth="1"/>
    <col min="11296" max="11297" width="2.453125" style="4" customWidth="1"/>
    <col min="11298" max="11298" width="7.26953125" style="4" customWidth="1"/>
    <col min="11299" max="11520" width="11.45312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453125" style="4" customWidth="1"/>
    <col min="11539" max="11539" width="3" style="4" customWidth="1"/>
    <col min="11540" max="11540" width="3.453125" style="4" customWidth="1"/>
    <col min="11541" max="11541" width="1" style="4" customWidth="1"/>
    <col min="11542" max="11543" width="2.453125" style="4" customWidth="1"/>
    <col min="11544" max="11544" width="1.1796875" style="4" customWidth="1"/>
    <col min="11545" max="11545" width="2.453125" style="4" customWidth="1"/>
    <col min="11546" max="11546" width="2.26953125" style="4" customWidth="1"/>
    <col min="11547" max="11547" width="2.453125" style="4" customWidth="1"/>
    <col min="11548" max="11548" width="2" style="4" customWidth="1"/>
    <col min="11549" max="11550" width="2.453125" style="4" customWidth="1"/>
    <col min="11551" max="11551" width="1.7265625" style="4" customWidth="1"/>
    <col min="11552" max="11553" width="2.453125" style="4" customWidth="1"/>
    <col min="11554" max="11554" width="7.26953125" style="4" customWidth="1"/>
    <col min="11555" max="11776" width="11.45312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453125" style="4" customWidth="1"/>
    <col min="11795" max="11795" width="3" style="4" customWidth="1"/>
    <col min="11796" max="11796" width="3.453125" style="4" customWidth="1"/>
    <col min="11797" max="11797" width="1" style="4" customWidth="1"/>
    <col min="11798" max="11799" width="2.453125" style="4" customWidth="1"/>
    <col min="11800" max="11800" width="1.1796875" style="4" customWidth="1"/>
    <col min="11801" max="11801" width="2.453125" style="4" customWidth="1"/>
    <col min="11802" max="11802" width="2.26953125" style="4" customWidth="1"/>
    <col min="11803" max="11803" width="2.453125" style="4" customWidth="1"/>
    <col min="11804" max="11804" width="2" style="4" customWidth="1"/>
    <col min="11805" max="11806" width="2.453125" style="4" customWidth="1"/>
    <col min="11807" max="11807" width="1.7265625" style="4" customWidth="1"/>
    <col min="11808" max="11809" width="2.453125" style="4" customWidth="1"/>
    <col min="11810" max="11810" width="7.26953125" style="4" customWidth="1"/>
    <col min="11811" max="12032" width="11.45312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453125" style="4" customWidth="1"/>
    <col min="12051" max="12051" width="3" style="4" customWidth="1"/>
    <col min="12052" max="12052" width="3.453125" style="4" customWidth="1"/>
    <col min="12053" max="12053" width="1" style="4" customWidth="1"/>
    <col min="12054" max="12055" width="2.453125" style="4" customWidth="1"/>
    <col min="12056" max="12056" width="1.1796875" style="4" customWidth="1"/>
    <col min="12057" max="12057" width="2.453125" style="4" customWidth="1"/>
    <col min="12058" max="12058" width="2.26953125" style="4" customWidth="1"/>
    <col min="12059" max="12059" width="2.453125" style="4" customWidth="1"/>
    <col min="12060" max="12060" width="2" style="4" customWidth="1"/>
    <col min="12061" max="12062" width="2.453125" style="4" customWidth="1"/>
    <col min="12063" max="12063" width="1.7265625" style="4" customWidth="1"/>
    <col min="12064" max="12065" width="2.453125" style="4" customWidth="1"/>
    <col min="12066" max="12066" width="7.26953125" style="4" customWidth="1"/>
    <col min="12067" max="12288" width="11.45312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453125" style="4" customWidth="1"/>
    <col min="12307" max="12307" width="3" style="4" customWidth="1"/>
    <col min="12308" max="12308" width="3.453125" style="4" customWidth="1"/>
    <col min="12309" max="12309" width="1" style="4" customWidth="1"/>
    <col min="12310" max="12311" width="2.453125" style="4" customWidth="1"/>
    <col min="12312" max="12312" width="1.1796875" style="4" customWidth="1"/>
    <col min="12313" max="12313" width="2.453125" style="4" customWidth="1"/>
    <col min="12314" max="12314" width="2.26953125" style="4" customWidth="1"/>
    <col min="12315" max="12315" width="2.453125" style="4" customWidth="1"/>
    <col min="12316" max="12316" width="2" style="4" customWidth="1"/>
    <col min="12317" max="12318" width="2.453125" style="4" customWidth="1"/>
    <col min="12319" max="12319" width="1.7265625" style="4" customWidth="1"/>
    <col min="12320" max="12321" width="2.453125" style="4" customWidth="1"/>
    <col min="12322" max="12322" width="7.26953125" style="4" customWidth="1"/>
    <col min="12323" max="12544" width="11.45312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453125" style="4" customWidth="1"/>
    <col min="12563" max="12563" width="3" style="4" customWidth="1"/>
    <col min="12564" max="12564" width="3.453125" style="4" customWidth="1"/>
    <col min="12565" max="12565" width="1" style="4" customWidth="1"/>
    <col min="12566" max="12567" width="2.453125" style="4" customWidth="1"/>
    <col min="12568" max="12568" width="1.1796875" style="4" customWidth="1"/>
    <col min="12569" max="12569" width="2.453125" style="4" customWidth="1"/>
    <col min="12570" max="12570" width="2.26953125" style="4" customWidth="1"/>
    <col min="12571" max="12571" width="2.453125" style="4" customWidth="1"/>
    <col min="12572" max="12572" width="2" style="4" customWidth="1"/>
    <col min="12573" max="12574" width="2.453125" style="4" customWidth="1"/>
    <col min="12575" max="12575" width="1.7265625" style="4" customWidth="1"/>
    <col min="12576" max="12577" width="2.453125" style="4" customWidth="1"/>
    <col min="12578" max="12578" width="7.26953125" style="4" customWidth="1"/>
    <col min="12579" max="12800" width="11.45312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453125" style="4" customWidth="1"/>
    <col min="12819" max="12819" width="3" style="4" customWidth="1"/>
    <col min="12820" max="12820" width="3.453125" style="4" customWidth="1"/>
    <col min="12821" max="12821" width="1" style="4" customWidth="1"/>
    <col min="12822" max="12823" width="2.453125" style="4" customWidth="1"/>
    <col min="12824" max="12824" width="1.1796875" style="4" customWidth="1"/>
    <col min="12825" max="12825" width="2.453125" style="4" customWidth="1"/>
    <col min="12826" max="12826" width="2.26953125" style="4" customWidth="1"/>
    <col min="12827" max="12827" width="2.453125" style="4" customWidth="1"/>
    <col min="12828" max="12828" width="2" style="4" customWidth="1"/>
    <col min="12829" max="12830" width="2.453125" style="4" customWidth="1"/>
    <col min="12831" max="12831" width="1.7265625" style="4" customWidth="1"/>
    <col min="12832" max="12833" width="2.453125" style="4" customWidth="1"/>
    <col min="12834" max="12834" width="7.26953125" style="4" customWidth="1"/>
    <col min="12835" max="13056" width="11.45312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453125" style="4" customWidth="1"/>
    <col min="13075" max="13075" width="3" style="4" customWidth="1"/>
    <col min="13076" max="13076" width="3.453125" style="4" customWidth="1"/>
    <col min="13077" max="13077" width="1" style="4" customWidth="1"/>
    <col min="13078" max="13079" width="2.453125" style="4" customWidth="1"/>
    <col min="13080" max="13080" width="1.1796875" style="4" customWidth="1"/>
    <col min="13081" max="13081" width="2.453125" style="4" customWidth="1"/>
    <col min="13082" max="13082" width="2.26953125" style="4" customWidth="1"/>
    <col min="13083" max="13083" width="2.453125" style="4" customWidth="1"/>
    <col min="13084" max="13084" width="2" style="4" customWidth="1"/>
    <col min="13085" max="13086" width="2.453125" style="4" customWidth="1"/>
    <col min="13087" max="13087" width="1.7265625" style="4" customWidth="1"/>
    <col min="13088" max="13089" width="2.453125" style="4" customWidth="1"/>
    <col min="13090" max="13090" width="7.26953125" style="4" customWidth="1"/>
    <col min="13091" max="13312" width="11.45312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453125" style="4" customWidth="1"/>
    <col min="13331" max="13331" width="3" style="4" customWidth="1"/>
    <col min="13332" max="13332" width="3.453125" style="4" customWidth="1"/>
    <col min="13333" max="13333" width="1" style="4" customWidth="1"/>
    <col min="13334" max="13335" width="2.453125" style="4" customWidth="1"/>
    <col min="13336" max="13336" width="1.1796875" style="4" customWidth="1"/>
    <col min="13337" max="13337" width="2.453125" style="4" customWidth="1"/>
    <col min="13338" max="13338" width="2.26953125" style="4" customWidth="1"/>
    <col min="13339" max="13339" width="2.453125" style="4" customWidth="1"/>
    <col min="13340" max="13340" width="2" style="4" customWidth="1"/>
    <col min="13341" max="13342" width="2.453125" style="4" customWidth="1"/>
    <col min="13343" max="13343" width="1.7265625" style="4" customWidth="1"/>
    <col min="13344" max="13345" width="2.453125" style="4" customWidth="1"/>
    <col min="13346" max="13346" width="7.26953125" style="4" customWidth="1"/>
    <col min="13347" max="13568" width="11.45312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453125" style="4" customWidth="1"/>
    <col min="13587" max="13587" width="3" style="4" customWidth="1"/>
    <col min="13588" max="13588" width="3.453125" style="4" customWidth="1"/>
    <col min="13589" max="13589" width="1" style="4" customWidth="1"/>
    <col min="13590" max="13591" width="2.453125" style="4" customWidth="1"/>
    <col min="13592" max="13592" width="1.1796875" style="4" customWidth="1"/>
    <col min="13593" max="13593" width="2.453125" style="4" customWidth="1"/>
    <col min="13594" max="13594" width="2.26953125" style="4" customWidth="1"/>
    <col min="13595" max="13595" width="2.453125" style="4" customWidth="1"/>
    <col min="13596" max="13596" width="2" style="4" customWidth="1"/>
    <col min="13597" max="13598" width="2.453125" style="4" customWidth="1"/>
    <col min="13599" max="13599" width="1.7265625" style="4" customWidth="1"/>
    <col min="13600" max="13601" width="2.453125" style="4" customWidth="1"/>
    <col min="13602" max="13602" width="7.26953125" style="4" customWidth="1"/>
    <col min="13603" max="13824" width="11.45312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453125" style="4" customWidth="1"/>
    <col min="13843" max="13843" width="3" style="4" customWidth="1"/>
    <col min="13844" max="13844" width="3.453125" style="4" customWidth="1"/>
    <col min="13845" max="13845" width="1" style="4" customWidth="1"/>
    <col min="13846" max="13847" width="2.453125" style="4" customWidth="1"/>
    <col min="13848" max="13848" width="1.1796875" style="4" customWidth="1"/>
    <col min="13849" max="13849" width="2.453125" style="4" customWidth="1"/>
    <col min="13850" max="13850" width="2.26953125" style="4" customWidth="1"/>
    <col min="13851" max="13851" width="2.453125" style="4" customWidth="1"/>
    <col min="13852" max="13852" width="2" style="4" customWidth="1"/>
    <col min="13853" max="13854" width="2.453125" style="4" customWidth="1"/>
    <col min="13855" max="13855" width="1.7265625" style="4" customWidth="1"/>
    <col min="13856" max="13857" width="2.453125" style="4" customWidth="1"/>
    <col min="13858" max="13858" width="7.26953125" style="4" customWidth="1"/>
    <col min="13859" max="14080" width="11.45312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453125" style="4" customWidth="1"/>
    <col min="14099" max="14099" width="3" style="4" customWidth="1"/>
    <col min="14100" max="14100" width="3.453125" style="4" customWidth="1"/>
    <col min="14101" max="14101" width="1" style="4" customWidth="1"/>
    <col min="14102" max="14103" width="2.453125" style="4" customWidth="1"/>
    <col min="14104" max="14104" width="1.1796875" style="4" customWidth="1"/>
    <col min="14105" max="14105" width="2.453125" style="4" customWidth="1"/>
    <col min="14106" max="14106" width="2.26953125" style="4" customWidth="1"/>
    <col min="14107" max="14107" width="2.453125" style="4" customWidth="1"/>
    <col min="14108" max="14108" width="2" style="4" customWidth="1"/>
    <col min="14109" max="14110" width="2.453125" style="4" customWidth="1"/>
    <col min="14111" max="14111" width="1.7265625" style="4" customWidth="1"/>
    <col min="14112" max="14113" width="2.453125" style="4" customWidth="1"/>
    <col min="14114" max="14114" width="7.26953125" style="4" customWidth="1"/>
    <col min="14115" max="14336" width="11.45312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453125" style="4" customWidth="1"/>
    <col min="14355" max="14355" width="3" style="4" customWidth="1"/>
    <col min="14356" max="14356" width="3.453125" style="4" customWidth="1"/>
    <col min="14357" max="14357" width="1" style="4" customWidth="1"/>
    <col min="14358" max="14359" width="2.453125" style="4" customWidth="1"/>
    <col min="14360" max="14360" width="1.1796875" style="4" customWidth="1"/>
    <col min="14361" max="14361" width="2.453125" style="4" customWidth="1"/>
    <col min="14362" max="14362" width="2.26953125" style="4" customWidth="1"/>
    <col min="14363" max="14363" width="2.453125" style="4" customWidth="1"/>
    <col min="14364" max="14364" width="2" style="4" customWidth="1"/>
    <col min="14365" max="14366" width="2.453125" style="4" customWidth="1"/>
    <col min="14367" max="14367" width="1.7265625" style="4" customWidth="1"/>
    <col min="14368" max="14369" width="2.453125" style="4" customWidth="1"/>
    <col min="14370" max="14370" width="7.26953125" style="4" customWidth="1"/>
    <col min="14371" max="14592" width="11.45312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453125" style="4" customWidth="1"/>
    <col min="14611" max="14611" width="3" style="4" customWidth="1"/>
    <col min="14612" max="14612" width="3.453125" style="4" customWidth="1"/>
    <col min="14613" max="14613" width="1" style="4" customWidth="1"/>
    <col min="14614" max="14615" width="2.453125" style="4" customWidth="1"/>
    <col min="14616" max="14616" width="1.1796875" style="4" customWidth="1"/>
    <col min="14617" max="14617" width="2.453125" style="4" customWidth="1"/>
    <col min="14618" max="14618" width="2.26953125" style="4" customWidth="1"/>
    <col min="14619" max="14619" width="2.453125" style="4" customWidth="1"/>
    <col min="14620" max="14620" width="2" style="4" customWidth="1"/>
    <col min="14621" max="14622" width="2.453125" style="4" customWidth="1"/>
    <col min="14623" max="14623" width="1.7265625" style="4" customWidth="1"/>
    <col min="14624" max="14625" width="2.453125" style="4" customWidth="1"/>
    <col min="14626" max="14626" width="7.26953125" style="4" customWidth="1"/>
    <col min="14627" max="14848" width="11.45312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453125" style="4" customWidth="1"/>
    <col min="14867" max="14867" width="3" style="4" customWidth="1"/>
    <col min="14868" max="14868" width="3.453125" style="4" customWidth="1"/>
    <col min="14869" max="14869" width="1" style="4" customWidth="1"/>
    <col min="14870" max="14871" width="2.453125" style="4" customWidth="1"/>
    <col min="14872" max="14872" width="1.1796875" style="4" customWidth="1"/>
    <col min="14873" max="14873" width="2.453125" style="4" customWidth="1"/>
    <col min="14874" max="14874" width="2.26953125" style="4" customWidth="1"/>
    <col min="14875" max="14875" width="2.453125" style="4" customWidth="1"/>
    <col min="14876" max="14876" width="2" style="4" customWidth="1"/>
    <col min="14877" max="14878" width="2.453125" style="4" customWidth="1"/>
    <col min="14879" max="14879" width="1.7265625" style="4" customWidth="1"/>
    <col min="14880" max="14881" width="2.453125" style="4" customWidth="1"/>
    <col min="14882" max="14882" width="7.26953125" style="4" customWidth="1"/>
    <col min="14883" max="15104" width="11.45312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453125" style="4" customWidth="1"/>
    <col min="15123" max="15123" width="3" style="4" customWidth="1"/>
    <col min="15124" max="15124" width="3.453125" style="4" customWidth="1"/>
    <col min="15125" max="15125" width="1" style="4" customWidth="1"/>
    <col min="15126" max="15127" width="2.453125" style="4" customWidth="1"/>
    <col min="15128" max="15128" width="1.1796875" style="4" customWidth="1"/>
    <col min="15129" max="15129" width="2.453125" style="4" customWidth="1"/>
    <col min="15130" max="15130" width="2.26953125" style="4" customWidth="1"/>
    <col min="15131" max="15131" width="2.453125" style="4" customWidth="1"/>
    <col min="15132" max="15132" width="2" style="4" customWidth="1"/>
    <col min="15133" max="15134" width="2.453125" style="4" customWidth="1"/>
    <col min="15135" max="15135" width="1.7265625" style="4" customWidth="1"/>
    <col min="15136" max="15137" width="2.453125" style="4" customWidth="1"/>
    <col min="15138" max="15138" width="7.26953125" style="4" customWidth="1"/>
    <col min="15139" max="15360" width="11.45312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453125" style="4" customWidth="1"/>
    <col min="15379" max="15379" width="3" style="4" customWidth="1"/>
    <col min="15380" max="15380" width="3.453125" style="4" customWidth="1"/>
    <col min="15381" max="15381" width="1" style="4" customWidth="1"/>
    <col min="15382" max="15383" width="2.453125" style="4" customWidth="1"/>
    <col min="15384" max="15384" width="1.1796875" style="4" customWidth="1"/>
    <col min="15385" max="15385" width="2.453125" style="4" customWidth="1"/>
    <col min="15386" max="15386" width="2.26953125" style="4" customWidth="1"/>
    <col min="15387" max="15387" width="2.453125" style="4" customWidth="1"/>
    <col min="15388" max="15388" width="2" style="4" customWidth="1"/>
    <col min="15389" max="15390" width="2.453125" style="4" customWidth="1"/>
    <col min="15391" max="15391" width="1.7265625" style="4" customWidth="1"/>
    <col min="15392" max="15393" width="2.453125" style="4" customWidth="1"/>
    <col min="15394" max="15394" width="7.26953125" style="4" customWidth="1"/>
    <col min="15395" max="15616" width="11.45312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453125" style="4" customWidth="1"/>
    <col min="15635" max="15635" width="3" style="4" customWidth="1"/>
    <col min="15636" max="15636" width="3.453125" style="4" customWidth="1"/>
    <col min="15637" max="15637" width="1" style="4" customWidth="1"/>
    <col min="15638" max="15639" width="2.453125" style="4" customWidth="1"/>
    <col min="15640" max="15640" width="1.1796875" style="4" customWidth="1"/>
    <col min="15641" max="15641" width="2.453125" style="4" customWidth="1"/>
    <col min="15642" max="15642" width="2.26953125" style="4" customWidth="1"/>
    <col min="15643" max="15643" width="2.453125" style="4" customWidth="1"/>
    <col min="15644" max="15644" width="2" style="4" customWidth="1"/>
    <col min="15645" max="15646" width="2.453125" style="4" customWidth="1"/>
    <col min="15647" max="15647" width="1.7265625" style="4" customWidth="1"/>
    <col min="15648" max="15649" width="2.453125" style="4" customWidth="1"/>
    <col min="15650" max="15650" width="7.26953125" style="4" customWidth="1"/>
    <col min="15651" max="15872" width="11.45312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453125" style="4" customWidth="1"/>
    <col min="15891" max="15891" width="3" style="4" customWidth="1"/>
    <col min="15892" max="15892" width="3.453125" style="4" customWidth="1"/>
    <col min="15893" max="15893" width="1" style="4" customWidth="1"/>
    <col min="15894" max="15895" width="2.453125" style="4" customWidth="1"/>
    <col min="15896" max="15896" width="1.1796875" style="4" customWidth="1"/>
    <col min="15897" max="15897" width="2.453125" style="4" customWidth="1"/>
    <col min="15898" max="15898" width="2.26953125" style="4" customWidth="1"/>
    <col min="15899" max="15899" width="2.453125" style="4" customWidth="1"/>
    <col min="15900" max="15900" width="2" style="4" customWidth="1"/>
    <col min="15901" max="15902" width="2.453125" style="4" customWidth="1"/>
    <col min="15903" max="15903" width="1.7265625" style="4" customWidth="1"/>
    <col min="15904" max="15905" width="2.453125" style="4" customWidth="1"/>
    <col min="15906" max="15906" width="7.26953125" style="4" customWidth="1"/>
    <col min="15907" max="16128" width="11.45312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453125" style="4" customWidth="1"/>
    <col min="16147" max="16147" width="3" style="4" customWidth="1"/>
    <col min="16148" max="16148" width="3.453125" style="4" customWidth="1"/>
    <col min="16149" max="16149" width="1" style="4" customWidth="1"/>
    <col min="16150" max="16151" width="2.453125" style="4" customWidth="1"/>
    <col min="16152" max="16152" width="1.1796875" style="4" customWidth="1"/>
    <col min="16153" max="16153" width="2.453125" style="4" customWidth="1"/>
    <col min="16154" max="16154" width="2.26953125" style="4" customWidth="1"/>
    <col min="16155" max="16155" width="2.453125" style="4" customWidth="1"/>
    <col min="16156" max="16156" width="2" style="4" customWidth="1"/>
    <col min="16157" max="16158" width="2.453125" style="4" customWidth="1"/>
    <col min="16159" max="16159" width="1.7265625" style="4" customWidth="1"/>
    <col min="16160" max="16161" width="2.453125" style="4" customWidth="1"/>
    <col min="16162" max="16162" width="7.26953125" style="4" customWidth="1"/>
    <col min="16163" max="16384" width="11.453125" style="4"/>
  </cols>
  <sheetData>
    <row r="2" spans="2:34" ht="6.75" customHeight="1" x14ac:dyDescent="0.35">
      <c r="B2" s="259"/>
      <c r="C2" s="260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61"/>
      <c r="C3" s="262"/>
      <c r="D3" s="265" t="s">
        <v>0</v>
      </c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7"/>
      <c r="U3" s="268" t="s">
        <v>1</v>
      </c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70"/>
    </row>
    <row r="4" spans="2:34" ht="17.5" x14ac:dyDescent="0.35">
      <c r="B4" s="261"/>
      <c r="C4" s="262"/>
      <c r="D4" s="265" t="s">
        <v>2</v>
      </c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7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61"/>
      <c r="C5" s="262"/>
      <c r="D5" s="271" t="s">
        <v>3</v>
      </c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3"/>
      <c r="U5" s="274" t="s">
        <v>4</v>
      </c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6"/>
    </row>
    <row r="6" spans="2:34" ht="12" customHeight="1" x14ac:dyDescent="0.35">
      <c r="B6" s="261"/>
      <c r="C6" s="262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7" t="s">
        <v>5</v>
      </c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9"/>
    </row>
    <row r="7" spans="2:34" x14ac:dyDescent="0.35">
      <c r="B7" s="261"/>
      <c r="C7" s="262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80">
        <f>'[4]Form P2KB 01'!V7:X8</f>
        <v>2</v>
      </c>
      <c r="W7" s="269"/>
      <c r="X7" s="281"/>
      <c r="Y7" s="249">
        <f>'[4]Form P2KB 01'!Y7:AA8</f>
        <v>0</v>
      </c>
      <c r="Z7" s="250"/>
      <c r="AA7" s="251"/>
      <c r="AB7" s="249">
        <f>'[4]Form P2KB 01'!AB7:AD8</f>
        <v>1</v>
      </c>
      <c r="AC7" s="250"/>
      <c r="AD7" s="251"/>
      <c r="AE7" s="249">
        <f>'[4]Form P2KB 01'!AE7:AG8</f>
        <v>9</v>
      </c>
      <c r="AF7" s="250"/>
      <c r="AG7" s="251"/>
      <c r="AH7" s="14"/>
    </row>
    <row r="8" spans="2:34" ht="7.5" customHeight="1" x14ac:dyDescent="0.35">
      <c r="B8" s="261"/>
      <c r="C8" s="262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82"/>
      <c r="W8" s="283"/>
      <c r="X8" s="284"/>
      <c r="Y8" s="252"/>
      <c r="Z8" s="253"/>
      <c r="AA8" s="254"/>
      <c r="AB8" s="252"/>
      <c r="AC8" s="253"/>
      <c r="AD8" s="254"/>
      <c r="AE8" s="252"/>
      <c r="AF8" s="253"/>
      <c r="AG8" s="254"/>
      <c r="AH8" s="14"/>
    </row>
    <row r="9" spans="2:34" ht="12.75" customHeight="1" x14ac:dyDescent="0.35">
      <c r="B9" s="261"/>
      <c r="C9" s="262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55" t="s">
        <v>9</v>
      </c>
      <c r="W9" s="255"/>
      <c r="X9" s="15"/>
      <c r="Y9" s="255" t="s">
        <v>10</v>
      </c>
      <c r="Z9" s="255"/>
      <c r="AA9" s="15"/>
      <c r="AB9" s="6"/>
      <c r="AC9" s="256" t="s">
        <v>9</v>
      </c>
      <c r="AD9" s="256"/>
      <c r="AE9" s="6"/>
      <c r="AF9" s="256" t="s">
        <v>10</v>
      </c>
      <c r="AG9" s="256"/>
      <c r="AH9" s="7"/>
    </row>
    <row r="10" spans="2:34" ht="13.5" customHeight="1" x14ac:dyDescent="0.35">
      <c r="B10" s="261"/>
      <c r="C10" s="262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'[4]Form P2KB 01'!V10</f>
        <v>0</v>
      </c>
      <c r="W10" s="20">
        <f>'[4]Form P2KB 01'!W10</f>
        <v>1</v>
      </c>
      <c r="X10" s="21"/>
      <c r="Y10" s="20">
        <f>'[4]Form P2KB 01'!Y10</f>
        <v>1</v>
      </c>
      <c r="Z10" s="22">
        <f>'[4]Form P2KB 01'!Z10</f>
        <v>9</v>
      </c>
      <c r="AA10" s="257" t="s">
        <v>12</v>
      </c>
      <c r="AB10" s="258"/>
      <c r="AC10" s="20">
        <f>'[4]Form P2KB 01'!AC10</f>
        <v>0</v>
      </c>
      <c r="AD10" s="20">
        <f>'[4]Form P2KB 01'!AD10</f>
        <v>1</v>
      </c>
      <c r="AE10" s="21"/>
      <c r="AF10" s="20">
        <f>'[4]Form P2KB 01'!AF10</f>
        <v>1</v>
      </c>
      <c r="AG10" s="20">
        <f>'[4]Form P2KB 01'!AG10</f>
        <v>9</v>
      </c>
      <c r="AH10" s="7"/>
    </row>
    <row r="11" spans="2:34" ht="6" customHeight="1" x14ac:dyDescent="0.35">
      <c r="B11" s="263"/>
      <c r="C11" s="264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23" t="s">
        <v>13</v>
      </c>
      <c r="C12" s="224"/>
      <c r="D12" s="231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9"/>
      <c r="C13" s="230"/>
      <c r="D13" s="232"/>
      <c r="E13" s="26"/>
      <c r="F13" s="28">
        <f>'[4]Form P2KB 01'!F13</f>
        <v>0</v>
      </c>
      <c r="G13" s="28">
        <f>'[4]Form P2KB 01'!G13</f>
        <v>0</v>
      </c>
      <c r="H13" s="28">
        <f>'[4]Form P2KB 01'!H13</f>
        <v>0</v>
      </c>
      <c r="I13" s="29">
        <f>'[4]Form P2KB 01'!I13</f>
        <v>0</v>
      </c>
      <c r="J13" s="30"/>
      <c r="K13" s="29">
        <f>'[4]Form P2KB 01'!K13</f>
        <v>0</v>
      </c>
      <c r="L13" s="29">
        <f>'[4]Form P2KB 01'!L13</f>
        <v>0</v>
      </c>
      <c r="M13" s="29">
        <f>'[4]Form P2KB 01'!M13</f>
        <v>0</v>
      </c>
      <c r="N13" s="29">
        <f>'[4]Form P2KB 01'!N13</f>
        <v>0</v>
      </c>
      <c r="O13" s="29">
        <f>'[4]Form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23" t="s">
        <v>15</v>
      </c>
      <c r="C15" s="224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9"/>
      <c r="C16" s="230"/>
      <c r="D16" s="41" t="s">
        <v>14</v>
      </c>
      <c r="E16" s="42"/>
      <c r="F16" s="28">
        <f>'[4]Form P2KB 01'!F16</f>
        <v>1</v>
      </c>
      <c r="G16" s="28">
        <f>'[4]Form P2KB 01'!G16</f>
        <v>3</v>
      </c>
      <c r="H16" s="28">
        <f>'[4]Form P2KB 01'!H16</f>
        <v>4</v>
      </c>
      <c r="I16" s="43"/>
      <c r="J16" s="28">
        <f>'[4]Form P2KB 01'!J16</f>
        <v>2</v>
      </c>
      <c r="K16" s="28">
        <f>'[4]Form P2KB 01'!K16</f>
        <v>0</v>
      </c>
      <c r="L16" s="28">
        <f>'[4]Form P2KB 01'!L16</f>
        <v>0</v>
      </c>
      <c r="M16" s="28">
        <f>'[4]Form P2KB 01'!M16</f>
        <v>9</v>
      </c>
      <c r="N16" s="43"/>
      <c r="O16" s="28">
        <f>'[4]Form P2KB 01'!O16</f>
        <v>0</v>
      </c>
      <c r="P16" s="28">
        <f>'[4]Form P2KB 01'!P16</f>
        <v>0</v>
      </c>
      <c r="Q16" s="28">
        <f>'[4]Form P2KB 01'!Q16</f>
        <v>0</v>
      </c>
      <c r="R16" s="28">
        <f>'[4]Form P2KB 01'!R16</f>
        <v>2</v>
      </c>
      <c r="S16" s="43"/>
      <c r="T16" s="28">
        <f>'[4]Form P2KB 01'!T16</f>
        <v>0</v>
      </c>
      <c r="U16" s="242">
        <f>'[4]Form P2KB 01'!U16:V16</f>
        <v>2</v>
      </c>
      <c r="V16" s="243"/>
      <c r="W16" s="242">
        <f>'[4]Form P2KB 01'!W16:X16</f>
        <v>3</v>
      </c>
      <c r="X16" s="243"/>
      <c r="Y16" s="242">
        <f>'[4]Form P2KB 01'!Y16:Z16</f>
        <v>9</v>
      </c>
      <c r="Z16" s="243"/>
      <c r="AA16" s="242">
        <f>'[4]Form P2KB 01'!AA16:AB16</f>
        <v>5</v>
      </c>
      <c r="AB16" s="243"/>
      <c r="AC16" s="31"/>
      <c r="AD16" s="31"/>
      <c r="AE16" s="31"/>
      <c r="AF16" s="31"/>
      <c r="AG16" s="31"/>
      <c r="AH16" s="31"/>
    </row>
    <row r="17" spans="2:34" ht="6" customHeight="1" x14ac:dyDescent="0.35">
      <c r="B17" s="225"/>
      <c r="C17" s="226"/>
      <c r="D17" s="34"/>
      <c r="E17" s="45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23" t="s">
        <v>16</v>
      </c>
      <c r="C18" s="224"/>
      <c r="D18" s="41"/>
      <c r="E18" s="42"/>
      <c r="F18" s="227" t="str">
        <f>'[4]Form P2KB 01'!F18:AG19</f>
        <v>Okki Ramadian</v>
      </c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46"/>
    </row>
    <row r="19" spans="2:34" ht="15.5" x14ac:dyDescent="0.35">
      <c r="B19" s="225"/>
      <c r="C19" s="226"/>
      <c r="D19" s="34" t="s">
        <v>14</v>
      </c>
      <c r="E19" s="45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47"/>
    </row>
    <row r="20" spans="2:34" ht="6.75" customHeight="1" x14ac:dyDescent="0.35">
      <c r="B20" s="244" t="s">
        <v>17</v>
      </c>
      <c r="C20" s="245"/>
      <c r="D20" s="41"/>
      <c r="E20" s="42"/>
      <c r="F20" s="227" t="str">
        <f>'[4]Form P2KB 01'!F20:AH21</f>
        <v>Tangerang</v>
      </c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</row>
    <row r="21" spans="2:34" x14ac:dyDescent="0.35">
      <c r="B21" s="246"/>
      <c r="C21" s="247"/>
      <c r="D21" s="34" t="s">
        <v>14</v>
      </c>
      <c r="E21" s="45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</row>
    <row r="22" spans="2:34" ht="17.25" customHeight="1" x14ac:dyDescent="0.35">
      <c r="B22" s="32" t="s">
        <v>18</v>
      </c>
      <c r="C22" s="48"/>
      <c r="D22" s="34" t="s">
        <v>14</v>
      </c>
      <c r="E22" s="45"/>
      <c r="F22" s="248">
        <f>'[4]Form P2KB 01'!F22</f>
        <v>28369</v>
      </c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</row>
    <row r="23" spans="2:34" ht="5.25" customHeight="1" x14ac:dyDescent="0.35">
      <c r="B23" s="223" t="s">
        <v>19</v>
      </c>
      <c r="C23" s="224"/>
      <c r="D23" s="41"/>
      <c r="E23" s="42"/>
      <c r="F23" s="227" t="str">
        <f>'[4]Form P2KB 01'!F23:AH24</f>
        <v>Spesialis Penyakit Dalam</v>
      </c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</row>
    <row r="24" spans="2:34" x14ac:dyDescent="0.35">
      <c r="B24" s="225"/>
      <c r="C24" s="226"/>
      <c r="D24" s="34" t="s">
        <v>14</v>
      </c>
      <c r="E24" s="45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</row>
    <row r="25" spans="2:34" ht="6" customHeight="1" x14ac:dyDescent="0.35">
      <c r="B25" s="223" t="s">
        <v>20</v>
      </c>
      <c r="C25" s="224"/>
      <c r="D25" s="41"/>
      <c r="E25" s="42"/>
      <c r="F25" s="241">
        <v>44440</v>
      </c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</row>
    <row r="26" spans="2:34" ht="15" customHeight="1" x14ac:dyDescent="0.35">
      <c r="B26" s="225"/>
      <c r="C26" s="226"/>
      <c r="D26" s="34" t="s">
        <v>14</v>
      </c>
      <c r="E26" s="45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</row>
    <row r="27" spans="2:34" ht="5.25" customHeight="1" x14ac:dyDescent="0.35">
      <c r="B27" s="49"/>
      <c r="C27" s="50"/>
      <c r="D27" s="41"/>
      <c r="E27" s="42"/>
      <c r="F27" s="227" t="str">
        <f>'[4]Form P2KB 01'!F27:AG29</f>
        <v xml:space="preserve">Perumahan Raffles Hills Blok I 5 No 1 </v>
      </c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46"/>
    </row>
    <row r="28" spans="2:34" ht="13.5" customHeight="1" x14ac:dyDescent="0.35">
      <c r="B28" s="51" t="s">
        <v>21</v>
      </c>
      <c r="C28" s="52"/>
      <c r="D28" s="41" t="s">
        <v>14</v>
      </c>
      <c r="E28" s="42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46"/>
    </row>
    <row r="29" spans="2:34" ht="3" customHeight="1" x14ac:dyDescent="0.35">
      <c r="B29" s="32"/>
      <c r="C29" s="48"/>
      <c r="D29" s="34"/>
      <c r="E29" s="45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47"/>
    </row>
    <row r="30" spans="2:34" ht="19.5" customHeight="1" x14ac:dyDescent="0.35">
      <c r="B30" s="225" t="s">
        <v>22</v>
      </c>
      <c r="C30" s="226"/>
      <c r="D30" s="34" t="s">
        <v>14</v>
      </c>
      <c r="E30" s="45"/>
      <c r="F30" s="228" t="str">
        <f>'[4]Form P2KB 01'!F30:AG30</f>
        <v>Sukatani</v>
      </c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47"/>
    </row>
    <row r="31" spans="2:34" ht="4.5" customHeight="1" x14ac:dyDescent="0.35">
      <c r="B31" s="223" t="s">
        <v>23</v>
      </c>
      <c r="C31" s="224"/>
      <c r="D31" s="41"/>
      <c r="E31" s="42"/>
      <c r="F31" s="227" t="str">
        <f>'[4]Form P2KB 01'!F31:AH32</f>
        <v>Tapos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</row>
    <row r="32" spans="2:34" x14ac:dyDescent="0.35">
      <c r="B32" s="225"/>
      <c r="C32" s="226"/>
      <c r="D32" s="34" t="s">
        <v>14</v>
      </c>
      <c r="E32" s="45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</row>
    <row r="33" spans="2:34" ht="6" customHeight="1" x14ac:dyDescent="0.35">
      <c r="B33" s="223" t="s">
        <v>24</v>
      </c>
      <c r="C33" s="224"/>
      <c r="D33" s="41"/>
      <c r="E33" s="42"/>
      <c r="F33" s="227" t="str">
        <f>'[4]Form P2KB 01'!F33:AH34</f>
        <v>Depok</v>
      </c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</row>
    <row r="34" spans="2:34" x14ac:dyDescent="0.35">
      <c r="B34" s="225"/>
      <c r="C34" s="226"/>
      <c r="D34" s="34" t="s">
        <v>14</v>
      </c>
      <c r="E34" s="45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</row>
    <row r="35" spans="2:34" ht="5.25" customHeight="1" x14ac:dyDescent="0.35">
      <c r="B35" s="223" t="s">
        <v>25</v>
      </c>
      <c r="C35" s="224"/>
      <c r="D35" s="41"/>
      <c r="E35" s="42"/>
      <c r="F35" s="227" t="str">
        <f>'[4]Form P2KB 01'!F35:AH36</f>
        <v>Jawa Barat</v>
      </c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</row>
    <row r="36" spans="2:34" x14ac:dyDescent="0.35">
      <c r="B36" s="225"/>
      <c r="C36" s="226"/>
      <c r="D36" s="34" t="s">
        <v>14</v>
      </c>
      <c r="E36" s="45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</row>
    <row r="37" spans="2:34" ht="4.5" customHeight="1" x14ac:dyDescent="0.35">
      <c r="B37" s="223" t="s">
        <v>26</v>
      </c>
      <c r="C37" s="224"/>
      <c r="D37" s="41"/>
      <c r="E37" s="42"/>
      <c r="F37" s="227">
        <f>'[4]Form P2KB 01'!F37:AH38</f>
        <v>16454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</row>
    <row r="38" spans="2:34" x14ac:dyDescent="0.35">
      <c r="B38" s="225"/>
      <c r="C38" s="226"/>
      <c r="D38" s="34" t="s">
        <v>14</v>
      </c>
      <c r="E38" s="45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</row>
    <row r="39" spans="2:34" ht="5.25" customHeight="1" x14ac:dyDescent="0.35">
      <c r="B39" s="223" t="s">
        <v>27</v>
      </c>
      <c r="C39" s="224"/>
      <c r="D39" s="41"/>
      <c r="E39" s="42"/>
      <c r="F39" s="227" t="str">
        <f>'[4]Form P2KB 01'!F39:AH40</f>
        <v>0217547660</v>
      </c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</row>
    <row r="40" spans="2:34" x14ac:dyDescent="0.35">
      <c r="B40" s="225"/>
      <c r="C40" s="226"/>
      <c r="D40" s="34" t="s">
        <v>14</v>
      </c>
      <c r="E40" s="45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</row>
    <row r="41" spans="2:34" ht="6" customHeight="1" x14ac:dyDescent="0.35">
      <c r="B41" s="223" t="s">
        <v>28</v>
      </c>
      <c r="C41" s="224"/>
      <c r="D41" s="41"/>
      <c r="E41" s="42"/>
      <c r="F41" s="227">
        <f>'[4]Form P2KB 01'!F41:AH42</f>
        <v>0</v>
      </c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</row>
    <row r="42" spans="2:34" ht="15.75" customHeight="1" x14ac:dyDescent="0.35">
      <c r="B42" s="225"/>
      <c r="C42" s="226"/>
      <c r="D42" s="34" t="s">
        <v>14</v>
      </c>
      <c r="E42" s="45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</row>
    <row r="43" spans="2:34" ht="6" customHeight="1" x14ac:dyDescent="0.35">
      <c r="B43" s="223" t="s">
        <v>29</v>
      </c>
      <c r="C43" s="224"/>
      <c r="D43" s="41"/>
      <c r="E43" s="42"/>
      <c r="F43" s="227" t="str">
        <f>'[4]Form P2KB 01'!F43:AH44</f>
        <v>081211020120</v>
      </c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</row>
    <row r="44" spans="2:34" x14ac:dyDescent="0.35">
      <c r="B44" s="225"/>
      <c r="C44" s="226"/>
      <c r="D44" s="34" t="s">
        <v>14</v>
      </c>
      <c r="E44" s="45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</row>
    <row r="45" spans="2:34" ht="6" customHeight="1" x14ac:dyDescent="0.35">
      <c r="B45" s="223" t="s">
        <v>30</v>
      </c>
      <c r="C45" s="224"/>
      <c r="D45" s="231" t="s">
        <v>14</v>
      </c>
      <c r="E45" s="42"/>
      <c r="F45" s="227" t="str">
        <f>'[4]Form P2KB 01'!F45:AH47</f>
        <v>gusti_okki@yahoo.com</v>
      </c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</row>
    <row r="46" spans="2:34" x14ac:dyDescent="0.35">
      <c r="B46" s="229"/>
      <c r="C46" s="230"/>
      <c r="D46" s="232"/>
      <c r="E46" s="42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</row>
    <row r="47" spans="2:34" ht="6" customHeight="1" x14ac:dyDescent="0.35">
      <c r="B47" s="225"/>
      <c r="C47" s="226"/>
      <c r="D47" s="233"/>
      <c r="E47" s="54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</row>
    <row r="48" spans="2:34" ht="42.75" customHeight="1" x14ac:dyDescent="0.35">
      <c r="B48" s="235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7"/>
      <c r="AB48" s="238" t="s">
        <v>31</v>
      </c>
      <c r="AC48" s="239"/>
      <c r="AD48" s="239"/>
      <c r="AE48" s="239"/>
      <c r="AF48" s="239"/>
      <c r="AG48" s="239"/>
      <c r="AH48" s="240"/>
    </row>
    <row r="49" spans="2:34" ht="6" customHeight="1" x14ac:dyDescent="0.35">
      <c r="B49" s="55"/>
      <c r="C49" s="56"/>
      <c r="D49" s="56"/>
      <c r="E49" s="56"/>
      <c r="F49" s="57"/>
      <c r="G49" s="58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60"/>
      <c r="AA49" s="59"/>
      <c r="AB49" s="213">
        <f>[4]Profesional!I23+[4]Profesional!H50</f>
        <v>0</v>
      </c>
      <c r="AC49" s="214"/>
      <c r="AD49" s="214"/>
      <c r="AE49" s="214"/>
      <c r="AF49" s="214"/>
      <c r="AG49" s="214"/>
      <c r="AH49" s="215"/>
    </row>
    <row r="50" spans="2:34" ht="16.5" customHeight="1" x14ac:dyDescent="0.35">
      <c r="B50" s="61" t="s">
        <v>32</v>
      </c>
      <c r="C50" s="222" t="s">
        <v>33</v>
      </c>
      <c r="D50" s="205"/>
      <c r="E50" s="205"/>
      <c r="F50" s="206"/>
      <c r="G50" s="62">
        <v>1</v>
      </c>
      <c r="H50" s="63" t="s">
        <v>34</v>
      </c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59"/>
      <c r="AA50" s="65"/>
      <c r="AB50" s="216"/>
      <c r="AC50" s="217"/>
      <c r="AD50" s="217"/>
      <c r="AE50" s="217"/>
      <c r="AF50" s="217"/>
      <c r="AG50" s="217"/>
      <c r="AH50" s="218"/>
    </row>
    <row r="51" spans="2:34" ht="15.75" customHeight="1" x14ac:dyDescent="0.35">
      <c r="B51" s="67"/>
      <c r="C51" s="222" t="s">
        <v>35</v>
      </c>
      <c r="D51" s="205"/>
      <c r="E51" s="205"/>
      <c r="F51" s="206"/>
      <c r="G51" s="68"/>
      <c r="H51" s="69" t="s">
        <v>36</v>
      </c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1"/>
      <c r="AA51" s="72"/>
      <c r="AB51" s="219"/>
      <c r="AC51" s="220"/>
      <c r="AD51" s="220"/>
      <c r="AE51" s="220"/>
      <c r="AF51" s="220"/>
      <c r="AG51" s="220"/>
      <c r="AH51" s="221"/>
    </row>
    <row r="52" spans="2:34" ht="20.25" customHeight="1" x14ac:dyDescent="0.35">
      <c r="B52" s="74"/>
      <c r="C52" s="204"/>
      <c r="D52" s="205"/>
      <c r="E52" s="205"/>
      <c r="F52" s="206"/>
      <c r="G52" s="75">
        <v>2</v>
      </c>
      <c r="H52" s="76" t="s">
        <v>37</v>
      </c>
      <c r="I52" s="77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9"/>
      <c r="AA52" s="80"/>
      <c r="AB52" s="170">
        <f>[4]Profesional!H78</f>
        <v>2</v>
      </c>
      <c r="AC52" s="171"/>
      <c r="AD52" s="171"/>
      <c r="AE52" s="171"/>
      <c r="AF52" s="171"/>
      <c r="AG52" s="171"/>
      <c r="AH52" s="172"/>
    </row>
    <row r="53" spans="2:34" ht="20.25" customHeight="1" x14ac:dyDescent="0.35">
      <c r="B53" s="74"/>
      <c r="C53" s="204"/>
      <c r="D53" s="205"/>
      <c r="E53" s="205"/>
      <c r="F53" s="206"/>
      <c r="G53" s="81">
        <v>3</v>
      </c>
      <c r="H53" s="76" t="s">
        <v>38</v>
      </c>
      <c r="I53" s="77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82"/>
      <c r="V53" s="82"/>
      <c r="W53" s="82"/>
      <c r="X53" s="82"/>
      <c r="Y53" s="82"/>
      <c r="Z53" s="79"/>
      <c r="AA53" s="80"/>
      <c r="AB53" s="170">
        <f>[4]Profesional!I120</f>
        <v>0</v>
      </c>
      <c r="AC53" s="171"/>
      <c r="AD53" s="171"/>
      <c r="AE53" s="171"/>
      <c r="AF53" s="171"/>
      <c r="AG53" s="171"/>
      <c r="AH53" s="172"/>
    </row>
    <row r="54" spans="2:34" ht="20.25" customHeight="1" x14ac:dyDescent="0.35">
      <c r="B54" s="74"/>
      <c r="C54" s="83"/>
      <c r="D54" s="84"/>
      <c r="E54" s="84"/>
      <c r="F54" s="85"/>
      <c r="G54" s="81">
        <v>4</v>
      </c>
      <c r="H54" s="86" t="s">
        <v>39</v>
      </c>
      <c r="I54" s="77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82"/>
      <c r="V54" s="82"/>
      <c r="W54" s="82"/>
      <c r="X54" s="82"/>
      <c r="Y54" s="82"/>
      <c r="Z54" s="79"/>
      <c r="AA54" s="80"/>
      <c r="AB54" s="170">
        <f>[4]Profesional!G137+[4]Profesional!G167+[4]Profesional!G183+[4]Profesional!H200</f>
        <v>60</v>
      </c>
      <c r="AC54" s="171"/>
      <c r="AD54" s="171"/>
      <c r="AE54" s="171"/>
      <c r="AF54" s="171"/>
      <c r="AG54" s="171"/>
      <c r="AH54" s="172"/>
    </row>
    <row r="55" spans="2:34" ht="17.25" customHeight="1" x14ac:dyDescent="0.35">
      <c r="B55" s="74"/>
      <c r="C55" s="204"/>
      <c r="D55" s="205"/>
      <c r="E55" s="205"/>
      <c r="F55" s="206"/>
      <c r="G55" s="173">
        <v>5</v>
      </c>
      <c r="H55" s="187" t="s">
        <v>40</v>
      </c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9"/>
      <c r="AB55" s="207">
        <f>SUM(AB49:AH54)</f>
        <v>62</v>
      </c>
      <c r="AC55" s="208"/>
      <c r="AD55" s="208"/>
      <c r="AE55" s="208"/>
      <c r="AF55" s="208"/>
      <c r="AG55" s="208"/>
      <c r="AH55" s="209"/>
    </row>
    <row r="56" spans="2:34" ht="3.75" customHeight="1" x14ac:dyDescent="0.35">
      <c r="B56" s="87"/>
      <c r="C56" s="88"/>
      <c r="D56" s="88"/>
      <c r="E56" s="88"/>
      <c r="F56" s="89"/>
      <c r="G56" s="174"/>
      <c r="H56" s="190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2"/>
      <c r="AB56" s="210"/>
      <c r="AC56" s="211"/>
      <c r="AD56" s="211"/>
      <c r="AE56" s="211"/>
      <c r="AF56" s="211"/>
      <c r="AG56" s="211"/>
      <c r="AH56" s="212"/>
    </row>
    <row r="57" spans="2:34" ht="6" customHeight="1" x14ac:dyDescent="0.35">
      <c r="B57" s="55"/>
      <c r="C57" s="56"/>
      <c r="D57" s="56"/>
      <c r="E57" s="56"/>
      <c r="F57" s="57"/>
      <c r="G57" s="90"/>
      <c r="H57" s="91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3"/>
      <c r="AB57" s="170">
        <f>[4]Pembelajaran!H17</f>
        <v>31</v>
      </c>
      <c r="AC57" s="171"/>
      <c r="AD57" s="171"/>
      <c r="AE57" s="171"/>
      <c r="AF57" s="171"/>
      <c r="AG57" s="171"/>
      <c r="AH57" s="172"/>
    </row>
    <row r="58" spans="2:34" ht="20.25" customHeight="1" x14ac:dyDescent="0.35">
      <c r="B58" s="94" t="s">
        <v>41</v>
      </c>
      <c r="C58" s="95" t="s">
        <v>33</v>
      </c>
      <c r="D58" s="96"/>
      <c r="E58" s="96"/>
      <c r="F58" s="97"/>
      <c r="G58" s="68">
        <v>6</v>
      </c>
      <c r="H58" s="98" t="s">
        <v>42</v>
      </c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170"/>
      <c r="AC58" s="171"/>
      <c r="AD58" s="171"/>
      <c r="AE58" s="171"/>
      <c r="AF58" s="171"/>
      <c r="AG58" s="171"/>
      <c r="AH58" s="172"/>
    </row>
    <row r="59" spans="2:34" ht="20.25" customHeight="1" x14ac:dyDescent="0.35">
      <c r="B59" s="101"/>
      <c r="C59" s="95" t="s">
        <v>43</v>
      </c>
      <c r="D59" s="96"/>
      <c r="E59" s="96"/>
      <c r="F59" s="97"/>
      <c r="G59" s="75">
        <v>7</v>
      </c>
      <c r="H59" s="86" t="s">
        <v>44</v>
      </c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3"/>
      <c r="AB59" s="170">
        <f>[4]Pembelajaran!G82+[4]Pembelajaran!G118</f>
        <v>0</v>
      </c>
      <c r="AC59" s="171"/>
      <c r="AD59" s="171"/>
      <c r="AE59" s="171"/>
      <c r="AF59" s="171"/>
      <c r="AG59" s="171"/>
      <c r="AH59" s="172"/>
    </row>
    <row r="60" spans="2:34" ht="18.75" customHeight="1" x14ac:dyDescent="0.35">
      <c r="B60" s="104"/>
      <c r="C60" s="96"/>
      <c r="D60" s="96"/>
      <c r="E60" s="96"/>
      <c r="F60" s="97"/>
      <c r="G60" s="173">
        <v>8</v>
      </c>
      <c r="H60" s="187" t="s">
        <v>45</v>
      </c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9"/>
      <c r="AB60" s="194">
        <f>SUM(AB57:AH59)</f>
        <v>31</v>
      </c>
      <c r="AC60" s="195"/>
      <c r="AD60" s="195"/>
      <c r="AE60" s="195"/>
      <c r="AF60" s="195"/>
      <c r="AG60" s="195"/>
      <c r="AH60" s="196"/>
    </row>
    <row r="61" spans="2:34" ht="3.75" customHeight="1" x14ac:dyDescent="0.35">
      <c r="B61" s="87"/>
      <c r="C61" s="105"/>
      <c r="D61" s="105"/>
      <c r="E61" s="105"/>
      <c r="F61" s="106"/>
      <c r="G61" s="174"/>
      <c r="H61" s="190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2"/>
      <c r="AB61" s="194"/>
      <c r="AC61" s="195"/>
      <c r="AD61" s="195"/>
      <c r="AE61" s="195"/>
      <c r="AF61" s="195"/>
      <c r="AG61" s="195"/>
      <c r="AH61" s="196"/>
    </row>
    <row r="62" spans="2:34" ht="4.5" customHeight="1" x14ac:dyDescent="0.35">
      <c r="B62" s="55"/>
      <c r="C62" s="56"/>
      <c r="D62" s="56"/>
      <c r="E62" s="56"/>
      <c r="F62" s="57"/>
      <c r="G62" s="165">
        <v>9</v>
      </c>
      <c r="H62" s="197" t="s">
        <v>46</v>
      </c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9"/>
      <c r="AB62" s="203">
        <f>'[4]Pengabdian Masy-Profesi'!I26</f>
        <v>0</v>
      </c>
      <c r="AC62" s="171"/>
      <c r="AD62" s="171"/>
      <c r="AE62" s="171"/>
      <c r="AF62" s="171"/>
      <c r="AG62" s="171"/>
      <c r="AH62" s="172"/>
    </row>
    <row r="63" spans="2:34" ht="16.5" customHeight="1" x14ac:dyDescent="0.35">
      <c r="B63" s="94" t="s">
        <v>47</v>
      </c>
      <c r="C63" s="95" t="s">
        <v>48</v>
      </c>
      <c r="D63" s="96"/>
      <c r="E63" s="96"/>
      <c r="F63" s="97"/>
      <c r="G63" s="166"/>
      <c r="H63" s="200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2"/>
      <c r="AB63" s="170"/>
      <c r="AC63" s="171"/>
      <c r="AD63" s="171"/>
      <c r="AE63" s="171"/>
      <c r="AF63" s="171"/>
      <c r="AG63" s="171"/>
      <c r="AH63" s="172"/>
    </row>
    <row r="64" spans="2:34" ht="18.75" customHeight="1" x14ac:dyDescent="0.35">
      <c r="B64" s="109"/>
      <c r="C64" s="95" t="s">
        <v>49</v>
      </c>
      <c r="D64" s="96"/>
      <c r="E64" s="96"/>
      <c r="F64" s="97"/>
      <c r="G64" s="75">
        <v>10</v>
      </c>
      <c r="H64" s="86" t="s">
        <v>50</v>
      </c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3"/>
      <c r="AB64" s="170">
        <f>'[4]Pengabdian Masy-Profesi'!H54</f>
        <v>0</v>
      </c>
      <c r="AC64" s="171"/>
      <c r="AD64" s="171"/>
      <c r="AE64" s="171"/>
      <c r="AF64" s="171"/>
      <c r="AG64" s="171"/>
      <c r="AH64" s="172"/>
    </row>
    <row r="65" spans="2:34" ht="20.25" customHeight="1" x14ac:dyDescent="0.35">
      <c r="B65" s="109"/>
      <c r="C65" s="95" t="s">
        <v>51</v>
      </c>
      <c r="D65" s="96"/>
      <c r="E65" s="96"/>
      <c r="F65" s="97"/>
      <c r="G65" s="75">
        <v>11</v>
      </c>
      <c r="H65" s="86" t="s">
        <v>52</v>
      </c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3"/>
      <c r="AB65" s="170">
        <f>'[4]Pengabdian Masy-Profesi'!G89</f>
        <v>2</v>
      </c>
      <c r="AC65" s="171"/>
      <c r="AD65" s="171"/>
      <c r="AE65" s="171"/>
      <c r="AF65" s="171"/>
      <c r="AG65" s="171"/>
      <c r="AH65" s="172"/>
    </row>
    <row r="66" spans="2:34" ht="20.25" customHeight="1" x14ac:dyDescent="0.35">
      <c r="B66" s="104"/>
      <c r="C66" s="110"/>
      <c r="D66" s="96"/>
      <c r="E66" s="96"/>
      <c r="F66" s="97"/>
      <c r="G66" s="75">
        <v>12</v>
      </c>
      <c r="H66" s="86" t="s">
        <v>53</v>
      </c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3"/>
      <c r="AB66" s="170">
        <f>'[4]Pengabdian Masy-Profesi'!G125</f>
        <v>0</v>
      </c>
      <c r="AC66" s="171"/>
      <c r="AD66" s="171"/>
      <c r="AE66" s="171"/>
      <c r="AF66" s="171"/>
      <c r="AG66" s="171"/>
      <c r="AH66" s="172"/>
    </row>
    <row r="67" spans="2:34" ht="15" customHeight="1" x14ac:dyDescent="0.35">
      <c r="B67" s="111"/>
      <c r="C67" s="96"/>
      <c r="D67" s="96"/>
      <c r="E67" s="96"/>
      <c r="F67" s="97"/>
      <c r="G67" s="173">
        <v>13</v>
      </c>
      <c r="H67" s="187" t="s">
        <v>54</v>
      </c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9"/>
      <c r="AB67" s="193">
        <f>SUM(AB62:AH66)</f>
        <v>2</v>
      </c>
      <c r="AC67" s="179"/>
      <c r="AD67" s="179"/>
      <c r="AE67" s="179"/>
      <c r="AF67" s="179"/>
      <c r="AG67" s="179"/>
      <c r="AH67" s="180"/>
    </row>
    <row r="68" spans="2:34" ht="3.75" customHeight="1" x14ac:dyDescent="0.35">
      <c r="B68" s="87"/>
      <c r="C68" s="105"/>
      <c r="D68" s="105"/>
      <c r="E68" s="105"/>
      <c r="F68" s="106"/>
      <c r="G68" s="174"/>
      <c r="H68" s="190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2"/>
      <c r="AB68" s="178"/>
      <c r="AC68" s="179"/>
      <c r="AD68" s="179"/>
      <c r="AE68" s="179"/>
      <c r="AF68" s="179"/>
      <c r="AG68" s="179"/>
      <c r="AH68" s="180"/>
    </row>
    <row r="69" spans="2:34" ht="20.25" customHeight="1" x14ac:dyDescent="0.35">
      <c r="B69" s="112" t="s">
        <v>55</v>
      </c>
      <c r="C69" s="113" t="s">
        <v>48</v>
      </c>
      <c r="D69" s="56"/>
      <c r="E69" s="56"/>
      <c r="F69" s="57"/>
      <c r="G69" s="75">
        <v>14</v>
      </c>
      <c r="H69" s="86" t="s">
        <v>56</v>
      </c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02"/>
      <c r="AA69" s="103"/>
      <c r="AB69" s="170">
        <f>'[4]Publikasi '!J17</f>
        <v>0</v>
      </c>
      <c r="AC69" s="171"/>
      <c r="AD69" s="171"/>
      <c r="AE69" s="171"/>
      <c r="AF69" s="171"/>
      <c r="AG69" s="171"/>
      <c r="AH69" s="172"/>
    </row>
    <row r="70" spans="2:34" ht="20.25" customHeight="1" x14ac:dyDescent="0.35">
      <c r="B70" s="109"/>
      <c r="C70" s="95" t="s">
        <v>57</v>
      </c>
      <c r="D70" s="96"/>
      <c r="E70" s="96"/>
      <c r="F70" s="97"/>
      <c r="G70" s="75">
        <v>15</v>
      </c>
      <c r="H70" s="86" t="s">
        <v>58</v>
      </c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02"/>
      <c r="AA70" s="103"/>
      <c r="AB70" s="170">
        <f>'[4]Publikasi '!I45</f>
        <v>0</v>
      </c>
      <c r="AC70" s="171"/>
      <c r="AD70" s="171"/>
      <c r="AE70" s="171"/>
      <c r="AF70" s="171"/>
      <c r="AG70" s="171"/>
      <c r="AH70" s="172"/>
    </row>
    <row r="71" spans="2:34" ht="20.25" customHeight="1" x14ac:dyDescent="0.35">
      <c r="B71" s="111"/>
      <c r="C71" s="110"/>
      <c r="D71" s="96"/>
      <c r="E71" s="96"/>
      <c r="F71" s="97"/>
      <c r="G71" s="75">
        <v>16</v>
      </c>
      <c r="H71" s="86" t="s">
        <v>59</v>
      </c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02"/>
      <c r="AA71" s="103"/>
      <c r="AB71" s="170">
        <f>'[4]Publikasi '!I61</f>
        <v>0</v>
      </c>
      <c r="AC71" s="171"/>
      <c r="AD71" s="171"/>
      <c r="AE71" s="171"/>
      <c r="AF71" s="171"/>
      <c r="AG71" s="171"/>
      <c r="AH71" s="172"/>
    </row>
    <row r="72" spans="2:34" ht="20.25" customHeight="1" x14ac:dyDescent="0.35">
      <c r="B72" s="111"/>
      <c r="C72" s="110"/>
      <c r="D72" s="96"/>
      <c r="E72" s="96"/>
      <c r="F72" s="97"/>
      <c r="G72" s="75">
        <v>17</v>
      </c>
      <c r="H72" s="86" t="s">
        <v>60</v>
      </c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02"/>
      <c r="AA72" s="103"/>
      <c r="AB72" s="170">
        <f>'[4]Publikasi '!G83</f>
        <v>0</v>
      </c>
      <c r="AC72" s="171"/>
      <c r="AD72" s="171"/>
      <c r="AE72" s="171"/>
      <c r="AF72" s="171"/>
      <c r="AG72" s="171"/>
      <c r="AH72" s="172"/>
    </row>
    <row r="73" spans="2:34" ht="16.5" customHeight="1" x14ac:dyDescent="0.35">
      <c r="B73" s="111"/>
      <c r="C73" s="110"/>
      <c r="D73" s="96"/>
      <c r="E73" s="96"/>
      <c r="F73" s="97"/>
      <c r="G73" s="115">
        <v>18</v>
      </c>
      <c r="H73" s="116" t="s">
        <v>61</v>
      </c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8"/>
      <c r="AA73" s="119"/>
      <c r="AB73" s="170">
        <f>'[4]Publikasi '!F100+'[4]Publikasi '!F118+'[4]Publikasi '!F136+'[4]Publikasi '!G154</f>
        <v>0</v>
      </c>
      <c r="AC73" s="171"/>
      <c r="AD73" s="171"/>
      <c r="AE73" s="171"/>
      <c r="AF73" s="171"/>
      <c r="AG73" s="171"/>
      <c r="AH73" s="172"/>
    </row>
    <row r="74" spans="2:34" ht="18" customHeight="1" x14ac:dyDescent="0.35">
      <c r="B74" s="104"/>
      <c r="C74" s="96"/>
      <c r="D74" s="96"/>
      <c r="E74" s="96"/>
      <c r="F74" s="97"/>
      <c r="G74" s="68"/>
      <c r="H74" s="98" t="s">
        <v>62</v>
      </c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99"/>
      <c r="AA74" s="100"/>
      <c r="AB74" s="170"/>
      <c r="AC74" s="171"/>
      <c r="AD74" s="171"/>
      <c r="AE74" s="171"/>
      <c r="AF74" s="171"/>
      <c r="AG74" s="171"/>
      <c r="AH74" s="172"/>
    </row>
    <row r="75" spans="2:34" ht="16.5" customHeight="1" x14ac:dyDescent="0.35">
      <c r="B75" s="104"/>
      <c r="C75" s="96"/>
      <c r="D75" s="96"/>
      <c r="E75" s="96"/>
      <c r="F75" s="97"/>
      <c r="G75" s="173">
        <v>19</v>
      </c>
      <c r="H75" s="175" t="s">
        <v>63</v>
      </c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7"/>
      <c r="AB75" s="181">
        <f>SUM(AB69:AH74)</f>
        <v>0</v>
      </c>
      <c r="AC75" s="182"/>
      <c r="AD75" s="182"/>
      <c r="AE75" s="182"/>
      <c r="AF75" s="182"/>
      <c r="AG75" s="182"/>
      <c r="AH75" s="183"/>
    </row>
    <row r="76" spans="2:34" ht="6" customHeight="1" x14ac:dyDescent="0.35">
      <c r="B76" s="87"/>
      <c r="C76" s="105"/>
      <c r="D76" s="105"/>
      <c r="E76" s="105"/>
      <c r="F76" s="106"/>
      <c r="G76" s="174"/>
      <c r="H76" s="175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7"/>
      <c r="AB76" s="184"/>
      <c r="AC76" s="185"/>
      <c r="AD76" s="185"/>
      <c r="AE76" s="185"/>
      <c r="AF76" s="185"/>
      <c r="AG76" s="185"/>
      <c r="AH76" s="186"/>
    </row>
    <row r="77" spans="2:34" ht="6" customHeight="1" x14ac:dyDescent="0.35">
      <c r="B77" s="104"/>
      <c r="C77" s="96"/>
      <c r="D77" s="96"/>
      <c r="E77" s="96"/>
      <c r="F77" s="97"/>
      <c r="G77" s="165">
        <v>20</v>
      </c>
      <c r="H77" s="167" t="s">
        <v>64</v>
      </c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9"/>
      <c r="AB77" s="170">
        <f>'[4]Pengembangan Ilmu'!G18</f>
        <v>0</v>
      </c>
      <c r="AC77" s="171"/>
      <c r="AD77" s="171"/>
      <c r="AE77" s="171"/>
      <c r="AF77" s="171"/>
      <c r="AG77" s="171"/>
      <c r="AH77" s="172"/>
    </row>
    <row r="78" spans="2:34" ht="16.5" customHeight="1" x14ac:dyDescent="0.35">
      <c r="B78" s="123" t="s">
        <v>65</v>
      </c>
      <c r="C78" s="110" t="s">
        <v>33</v>
      </c>
      <c r="D78" s="110"/>
      <c r="E78" s="110"/>
      <c r="F78" s="124"/>
      <c r="G78" s="166"/>
      <c r="H78" s="167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9"/>
      <c r="AB78" s="170"/>
      <c r="AC78" s="171"/>
      <c r="AD78" s="171"/>
      <c r="AE78" s="171"/>
      <c r="AF78" s="171"/>
      <c r="AG78" s="171"/>
      <c r="AH78" s="172"/>
    </row>
    <row r="79" spans="2:34" ht="20.25" customHeight="1" x14ac:dyDescent="0.35">
      <c r="B79" s="125"/>
      <c r="C79" s="110" t="s">
        <v>66</v>
      </c>
      <c r="D79" s="110"/>
      <c r="E79" s="110"/>
      <c r="F79" s="124"/>
      <c r="G79" s="75">
        <v>21</v>
      </c>
      <c r="H79" s="86" t="s">
        <v>67</v>
      </c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3"/>
      <c r="AB79" s="170">
        <f>'[4]Pengembangan Ilmu'!H44</f>
        <v>0</v>
      </c>
      <c r="AC79" s="171"/>
      <c r="AD79" s="171"/>
      <c r="AE79" s="171"/>
      <c r="AF79" s="171"/>
      <c r="AG79" s="171"/>
      <c r="AH79" s="172"/>
    </row>
    <row r="80" spans="2:34" ht="17.25" customHeight="1" x14ac:dyDescent="0.35">
      <c r="B80" s="125"/>
      <c r="C80" s="110" t="s">
        <v>68</v>
      </c>
      <c r="D80" s="110"/>
      <c r="E80" s="110"/>
      <c r="F80" s="124"/>
      <c r="G80" s="173">
        <v>22</v>
      </c>
      <c r="H80" s="175" t="s">
        <v>69</v>
      </c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7"/>
      <c r="AB80" s="178">
        <f>SUM(AB77:AH79)</f>
        <v>0</v>
      </c>
      <c r="AC80" s="179"/>
      <c r="AD80" s="179"/>
      <c r="AE80" s="179"/>
      <c r="AF80" s="179"/>
      <c r="AG80" s="179"/>
      <c r="AH80" s="180"/>
    </row>
    <row r="81" spans="2:34" ht="6" customHeight="1" x14ac:dyDescent="0.35">
      <c r="B81" s="126"/>
      <c r="C81" s="127"/>
      <c r="D81" s="127"/>
      <c r="E81" s="127"/>
      <c r="F81" s="128"/>
      <c r="G81" s="174"/>
      <c r="H81" s="175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7"/>
      <c r="AB81" s="178"/>
      <c r="AC81" s="179"/>
      <c r="AD81" s="179"/>
      <c r="AE81" s="179"/>
      <c r="AF81" s="179"/>
      <c r="AG81" s="179"/>
      <c r="AH81" s="180"/>
    </row>
    <row r="82" spans="2:34" ht="6" customHeight="1" x14ac:dyDescent="0.35">
      <c r="B82" s="74"/>
      <c r="C82" s="129"/>
      <c r="D82" s="96"/>
      <c r="E82" s="96"/>
      <c r="F82" s="97"/>
      <c r="G82" s="13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31"/>
    </row>
    <row r="83" spans="2:34" ht="15.75" customHeight="1" x14ac:dyDescent="0.35">
      <c r="B83" s="101" t="s">
        <v>70</v>
      </c>
      <c r="C83" s="95" t="s">
        <v>71</v>
      </c>
      <c r="D83" s="96"/>
      <c r="E83" s="96"/>
      <c r="F83" s="97"/>
      <c r="G83" s="157" t="s">
        <v>72</v>
      </c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9"/>
    </row>
    <row r="84" spans="2:34" ht="15" customHeight="1" x14ac:dyDescent="0.35">
      <c r="B84" s="104"/>
      <c r="C84" s="129" t="s">
        <v>73</v>
      </c>
      <c r="D84" s="96"/>
      <c r="E84" s="96"/>
      <c r="F84" s="97"/>
      <c r="G84" s="157" t="s">
        <v>74</v>
      </c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9"/>
    </row>
    <row r="85" spans="2:34" ht="15.75" customHeight="1" x14ac:dyDescent="0.35">
      <c r="B85" s="104"/>
      <c r="C85" s="96"/>
      <c r="D85" s="96"/>
      <c r="E85" s="96"/>
      <c r="F85" s="97"/>
      <c r="G85" s="157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9"/>
    </row>
    <row r="86" spans="2:34" ht="15" customHeight="1" x14ac:dyDescent="0.35">
      <c r="B86" s="104"/>
      <c r="C86" s="96"/>
      <c r="D86" s="96"/>
      <c r="E86" s="96"/>
      <c r="F86" s="97"/>
      <c r="G86" s="157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9"/>
    </row>
    <row r="87" spans="2:34" ht="6" customHeight="1" x14ac:dyDescent="0.35">
      <c r="B87" s="104"/>
      <c r="C87" s="96"/>
      <c r="D87" s="96"/>
      <c r="E87" s="96"/>
      <c r="F87" s="97"/>
      <c r="G87" s="132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4"/>
    </row>
    <row r="88" spans="2:34" ht="15" customHeight="1" x14ac:dyDescent="0.35">
      <c r="B88" s="104"/>
      <c r="C88" s="96"/>
      <c r="D88" s="96"/>
      <c r="E88" s="96"/>
      <c r="F88" s="97"/>
      <c r="G88" s="160" t="s">
        <v>87</v>
      </c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2"/>
    </row>
    <row r="89" spans="2:34" ht="8.25" customHeight="1" x14ac:dyDescent="0.35">
      <c r="B89" s="104"/>
      <c r="C89" s="96"/>
      <c r="D89" s="96"/>
      <c r="E89" s="96"/>
      <c r="F89" s="97"/>
      <c r="G89" s="135"/>
      <c r="H89" s="136"/>
      <c r="I89" s="136"/>
      <c r="J89" s="136"/>
      <c r="K89" s="136"/>
      <c r="L89" s="136"/>
      <c r="M89" s="136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36"/>
      <c r="Y89" s="163"/>
      <c r="Z89" s="163"/>
      <c r="AA89" s="163"/>
      <c r="AB89" s="163"/>
      <c r="AC89" s="163"/>
      <c r="AD89" s="163"/>
      <c r="AE89" s="163"/>
      <c r="AF89" s="163"/>
      <c r="AG89" s="163"/>
      <c r="AH89" s="164"/>
    </row>
    <row r="90" spans="2:34" ht="18" customHeight="1" x14ac:dyDescent="0.35">
      <c r="B90" s="104"/>
      <c r="C90" s="96"/>
      <c r="D90" s="96"/>
      <c r="E90" s="96"/>
      <c r="F90" s="97"/>
      <c r="G90" s="135" t="s">
        <v>76</v>
      </c>
      <c r="H90" s="136"/>
      <c r="I90" s="136"/>
      <c r="J90" s="136"/>
      <c r="K90" s="136"/>
      <c r="L90" s="137"/>
      <c r="M90" s="136"/>
      <c r="N90" s="136" t="s">
        <v>14</v>
      </c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8"/>
    </row>
    <row r="91" spans="2:34" ht="15" customHeight="1" x14ac:dyDescent="0.35">
      <c r="B91" s="104"/>
      <c r="C91" s="96"/>
      <c r="D91" s="96"/>
      <c r="E91" s="96"/>
      <c r="F91" s="97"/>
      <c r="G91" s="135"/>
      <c r="H91" s="136"/>
      <c r="I91" s="136"/>
      <c r="J91" s="136"/>
      <c r="K91" s="136"/>
      <c r="L91" s="137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8"/>
    </row>
    <row r="92" spans="2:34" ht="15" customHeight="1" x14ac:dyDescent="0.35">
      <c r="B92" s="104"/>
      <c r="C92" s="96"/>
      <c r="D92" s="96"/>
      <c r="E92" s="96"/>
      <c r="F92" s="97"/>
      <c r="G92" s="135"/>
      <c r="H92" s="136"/>
      <c r="I92" s="136"/>
      <c r="J92" s="136"/>
      <c r="K92" s="136"/>
      <c r="L92" s="137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8"/>
    </row>
    <row r="93" spans="2:34" ht="15" customHeight="1" x14ac:dyDescent="0.35">
      <c r="B93" s="104"/>
      <c r="C93" s="96"/>
      <c r="D93" s="96"/>
      <c r="E93" s="96"/>
      <c r="F93" s="97"/>
      <c r="G93" s="135" t="s">
        <v>77</v>
      </c>
      <c r="H93" s="136"/>
      <c r="I93" s="136"/>
      <c r="J93" s="136"/>
      <c r="K93" s="136"/>
      <c r="L93" s="137"/>
      <c r="M93" s="136"/>
      <c r="N93" s="136" t="s">
        <v>14</v>
      </c>
      <c r="O93" s="136" t="s">
        <v>78</v>
      </c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8"/>
    </row>
    <row r="94" spans="2:34" ht="12.75" customHeight="1" x14ac:dyDescent="0.35">
      <c r="B94" s="104"/>
      <c r="C94" s="96"/>
      <c r="D94" s="96"/>
      <c r="E94" s="96"/>
      <c r="F94" s="97"/>
      <c r="G94" s="135"/>
      <c r="H94" s="136"/>
      <c r="I94" s="136"/>
      <c r="J94" s="136"/>
      <c r="K94" s="136"/>
      <c r="L94" s="137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8"/>
    </row>
    <row r="95" spans="2:34" ht="12.75" customHeight="1" x14ac:dyDescent="0.35">
      <c r="B95" s="104"/>
      <c r="C95" s="96"/>
      <c r="D95" s="96"/>
      <c r="E95" s="96"/>
      <c r="F95" s="97"/>
      <c r="G95" s="26" t="s">
        <v>79</v>
      </c>
      <c r="H95" s="136"/>
      <c r="I95" s="136"/>
      <c r="J95" s="136"/>
      <c r="K95" s="136"/>
      <c r="L95" s="137"/>
      <c r="M95" s="136"/>
      <c r="N95" s="136" t="s">
        <v>14</v>
      </c>
      <c r="O95" s="136" t="s">
        <v>80</v>
      </c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8"/>
    </row>
    <row r="96" spans="2:34" ht="7.5" customHeight="1" x14ac:dyDescent="0.35">
      <c r="B96" s="87"/>
      <c r="C96" s="105"/>
      <c r="D96" s="105"/>
      <c r="E96" s="105"/>
      <c r="F96" s="106"/>
      <c r="G96" s="54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9"/>
    </row>
    <row r="97" spans="2:34" ht="6" customHeight="1" x14ac:dyDescent="0.35">
      <c r="B97" s="55"/>
      <c r="C97" s="56"/>
      <c r="D97" s="56"/>
      <c r="E97" s="56"/>
      <c r="F97" s="56"/>
      <c r="G97" s="13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31"/>
    </row>
    <row r="98" spans="2:34" ht="20.25" customHeight="1" x14ac:dyDescent="0.35">
      <c r="B98" s="111" t="s">
        <v>81</v>
      </c>
      <c r="C98" s="110" t="s">
        <v>82</v>
      </c>
      <c r="D98" s="140"/>
      <c r="E98" s="96"/>
      <c r="F98" s="96"/>
      <c r="G98" s="141" t="s">
        <v>83</v>
      </c>
      <c r="H98" s="142" t="s">
        <v>84</v>
      </c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3"/>
    </row>
    <row r="99" spans="2:34" ht="20.25" customHeight="1" x14ac:dyDescent="0.35">
      <c r="B99" s="111"/>
      <c r="C99" s="110"/>
      <c r="D99" s="140"/>
      <c r="E99" s="96"/>
      <c r="F99" s="96"/>
      <c r="G99" s="144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45"/>
    </row>
    <row r="100" spans="2:34" ht="6" customHeight="1" x14ac:dyDescent="0.35">
      <c r="B100" s="87"/>
      <c r="C100" s="105"/>
      <c r="D100" s="105"/>
      <c r="E100" s="105"/>
      <c r="F100" s="105"/>
      <c r="G100" s="153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5"/>
    </row>
    <row r="101" spans="2:34" ht="20.25" customHeight="1" x14ac:dyDescent="0.35">
      <c r="G101" s="146"/>
      <c r="H101" s="146"/>
      <c r="I101" s="146"/>
      <c r="J101" s="146"/>
      <c r="K101" s="146"/>
      <c r="L101" s="146"/>
      <c r="M101" s="14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4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46"/>
      <c r="H104" s="146"/>
      <c r="I104" s="146"/>
      <c r="J104" s="146"/>
      <c r="K104" s="146"/>
      <c r="N104" s="147"/>
    </row>
    <row r="105" spans="2:34" ht="20.25" customHeight="1" x14ac:dyDescent="0.35">
      <c r="G105" s="146"/>
      <c r="H105" s="146"/>
      <c r="I105" s="146"/>
      <c r="J105" s="146"/>
      <c r="K105" s="146"/>
      <c r="L105" s="147"/>
    </row>
    <row r="106" spans="2:34" ht="20.25" customHeight="1" x14ac:dyDescent="0.35">
      <c r="G106" s="146"/>
      <c r="H106" s="146"/>
      <c r="I106" s="146"/>
      <c r="J106" s="146"/>
      <c r="K106" s="146"/>
      <c r="L106" s="147"/>
    </row>
    <row r="107" spans="2:34" ht="20.25" customHeight="1" x14ac:dyDescent="0.35">
      <c r="G107" s="146"/>
      <c r="H107" s="146"/>
      <c r="I107" s="146"/>
      <c r="J107" s="146"/>
      <c r="K107" s="146"/>
      <c r="L107" s="147"/>
    </row>
    <row r="108" spans="2:34" ht="20.25" customHeight="1" x14ac:dyDescent="0.35">
      <c r="G108" s="146"/>
      <c r="H108" s="146"/>
      <c r="I108" s="146"/>
      <c r="J108" s="146"/>
      <c r="K108" s="146"/>
      <c r="N108" s="147"/>
    </row>
    <row r="109" spans="2:34" ht="20.25" customHeight="1" x14ac:dyDescent="0.35">
      <c r="G109" s="146"/>
      <c r="H109" s="146"/>
      <c r="I109" s="146"/>
      <c r="J109" s="146"/>
      <c r="K109" s="146"/>
      <c r="L109" s="147"/>
    </row>
    <row r="110" spans="2:34" ht="20.25" customHeight="1" x14ac:dyDescent="0.35">
      <c r="G110" s="146"/>
      <c r="H110" s="146"/>
      <c r="I110" s="146"/>
      <c r="J110" s="146"/>
      <c r="K110" s="146"/>
      <c r="N110" s="147"/>
    </row>
    <row r="111" spans="2:34" ht="6" customHeight="1" x14ac:dyDescent="0.35"/>
    <row r="123" spans="2:34" ht="6" customHeight="1" x14ac:dyDescent="0.35"/>
    <row r="124" spans="2:34" ht="20.25" customHeight="1" x14ac:dyDescent="0.35"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  <c r="AG124" s="148"/>
      <c r="AH124" s="148"/>
    </row>
    <row r="125" spans="2:34" x14ac:dyDescent="0.35">
      <c r="B125" s="146"/>
      <c r="C125" s="146"/>
      <c r="D125" s="146"/>
      <c r="E125" s="146"/>
      <c r="F125" s="146"/>
      <c r="G125" s="146"/>
      <c r="H125" s="146"/>
    </row>
    <row r="126" spans="2:34" ht="20.25" customHeight="1" x14ac:dyDescent="0.35">
      <c r="B126" s="147"/>
      <c r="C126" s="149"/>
      <c r="D126" s="149"/>
      <c r="E126" s="149"/>
      <c r="F126" s="149"/>
      <c r="G126" s="149"/>
      <c r="H126" s="150"/>
      <c r="I126" s="151"/>
    </row>
    <row r="127" spans="2:34" ht="12" customHeight="1" x14ac:dyDescent="0.35">
      <c r="B127" s="147"/>
      <c r="C127" s="149"/>
      <c r="D127" s="149"/>
      <c r="E127" s="149"/>
      <c r="F127" s="149"/>
      <c r="G127" s="149"/>
      <c r="H127" s="150"/>
    </row>
    <row r="128" spans="2:34" ht="20.25" customHeight="1" x14ac:dyDescent="0.35">
      <c r="B128" s="147"/>
      <c r="C128" s="149"/>
      <c r="D128" s="149"/>
      <c r="E128" s="149"/>
      <c r="F128" s="149"/>
      <c r="G128" s="149"/>
      <c r="H128" s="150"/>
      <c r="I128" s="151"/>
    </row>
    <row r="129" spans="2:9" ht="12" customHeight="1" x14ac:dyDescent="0.35">
      <c r="B129" s="147"/>
      <c r="C129" s="149"/>
      <c r="D129" s="149"/>
      <c r="E129" s="149"/>
      <c r="F129" s="149"/>
      <c r="G129" s="149"/>
      <c r="H129" s="150"/>
    </row>
    <row r="130" spans="2:9" ht="20.25" customHeight="1" x14ac:dyDescent="0.35">
      <c r="B130" s="147"/>
      <c r="C130" s="149"/>
      <c r="D130" s="149"/>
      <c r="E130" s="149"/>
      <c r="F130" s="149"/>
      <c r="G130" s="149"/>
      <c r="H130" s="150"/>
      <c r="I130" s="151"/>
    </row>
    <row r="131" spans="2:9" ht="12" customHeight="1" x14ac:dyDescent="0.35">
      <c r="B131" s="147"/>
      <c r="C131" s="149"/>
      <c r="D131" s="149"/>
      <c r="E131" s="149"/>
      <c r="F131" s="149"/>
      <c r="G131" s="149"/>
      <c r="H131" s="150"/>
    </row>
    <row r="132" spans="2:9" ht="20.25" customHeight="1" x14ac:dyDescent="0.35">
      <c r="B132" s="147"/>
      <c r="C132" s="149"/>
      <c r="D132" s="149"/>
      <c r="E132" s="149"/>
      <c r="F132" s="149"/>
      <c r="G132" s="149"/>
      <c r="H132" s="150"/>
      <c r="I132" s="151"/>
    </row>
    <row r="133" spans="2:9" ht="12" customHeight="1" x14ac:dyDescent="0.35">
      <c r="B133" s="146"/>
      <c r="C133" s="146"/>
      <c r="D133" s="146"/>
      <c r="E133" s="146"/>
      <c r="F133" s="146"/>
      <c r="G133" s="146"/>
    </row>
    <row r="134" spans="2:9" ht="20.25" customHeight="1" x14ac:dyDescent="0.35">
      <c r="B134" s="146"/>
      <c r="C134" s="146"/>
      <c r="D134" s="146"/>
      <c r="E134" s="146"/>
      <c r="F134" s="146"/>
      <c r="G134" s="146"/>
      <c r="I134" s="151"/>
    </row>
    <row r="135" spans="2:9" ht="12" customHeight="1" x14ac:dyDescent="0.35">
      <c r="I135" s="151"/>
    </row>
    <row r="136" spans="2:9" ht="20.25" customHeight="1" x14ac:dyDescent="0.35">
      <c r="B136" s="146"/>
      <c r="C136" s="146"/>
      <c r="D136" s="146"/>
      <c r="E136" s="146"/>
      <c r="F136" s="146"/>
      <c r="I136" s="151"/>
    </row>
    <row r="137" spans="2:9" ht="12" customHeight="1" x14ac:dyDescent="0.35">
      <c r="B137" s="146"/>
      <c r="C137" s="146"/>
      <c r="D137" s="146"/>
      <c r="E137" s="146"/>
      <c r="F137" s="146"/>
      <c r="I137" s="151"/>
    </row>
    <row r="138" spans="2:9" ht="20.25" customHeight="1" x14ac:dyDescent="0.35">
      <c r="B138" s="146"/>
      <c r="C138" s="146"/>
      <c r="D138" s="146"/>
      <c r="E138" s="146"/>
      <c r="F138" s="146"/>
      <c r="I138" s="151"/>
    </row>
    <row r="139" spans="2:9" ht="12" customHeight="1" x14ac:dyDescent="0.35">
      <c r="B139" s="146"/>
      <c r="C139" s="146"/>
      <c r="D139" s="146"/>
      <c r="E139" s="146"/>
      <c r="F139" s="146"/>
      <c r="I139" s="151"/>
    </row>
    <row r="140" spans="2:9" ht="20.25" customHeight="1" x14ac:dyDescent="0.35">
      <c r="B140" s="146"/>
      <c r="C140" s="146"/>
      <c r="D140" s="146"/>
      <c r="E140" s="146"/>
      <c r="F140" s="146"/>
      <c r="I140" s="151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46"/>
      <c r="C145" s="146"/>
      <c r="D145" s="146"/>
      <c r="E145" s="146"/>
      <c r="F145" s="146"/>
      <c r="I145" s="151"/>
    </row>
    <row r="146" spans="2:34" ht="6" customHeight="1" x14ac:dyDescent="0.35"/>
    <row r="147" spans="2:34" ht="6" customHeight="1" x14ac:dyDescent="0.35"/>
    <row r="148" spans="2:34" x14ac:dyDescent="0.35">
      <c r="B148" s="152"/>
      <c r="C148" s="146"/>
      <c r="I148" s="151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46"/>
    </row>
    <row r="152" spans="2:34" ht="6" customHeight="1" x14ac:dyDescent="0.35"/>
    <row r="154" spans="2:34" ht="20.25" customHeight="1" x14ac:dyDescent="0.35"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50"/>
    </row>
    <row r="155" spans="2:34" ht="20.25" customHeight="1" x14ac:dyDescent="0.35"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50"/>
    </row>
    <row r="156" spans="2:34" ht="20.25" customHeight="1" x14ac:dyDescent="0.35"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50"/>
    </row>
    <row r="157" spans="2:34" ht="20.25" customHeight="1" x14ac:dyDescent="0.35"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50"/>
    </row>
    <row r="158" spans="2:34" x14ac:dyDescent="0.35"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  <c r="W158" s="146"/>
      <c r="X158" s="146"/>
      <c r="Y158" s="146"/>
      <c r="Z158" s="146"/>
      <c r="AA158" s="146"/>
      <c r="AB158" s="146"/>
      <c r="AC158" s="146"/>
      <c r="AD158" s="146"/>
      <c r="AE158" s="146"/>
      <c r="AF158" s="146"/>
      <c r="AG158" s="146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E9BE3-42E4-4E7C-975C-5DC39E182E26}">
  <sheetPr>
    <tabColor theme="1"/>
  </sheetPr>
  <dimension ref="B2:AH158"/>
  <sheetViews>
    <sheetView showGridLines="0" tabSelected="1" topLeftCell="A54" zoomScale="75" zoomScaleNormal="75" workbookViewId="0">
      <selection activeCell="AM51" sqref="AM51"/>
    </sheetView>
  </sheetViews>
  <sheetFormatPr defaultColWidth="11.45312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453125" style="4" customWidth="1"/>
    <col min="19" max="19" width="3" style="4" customWidth="1"/>
    <col min="20" max="20" width="3.453125" style="4" customWidth="1"/>
    <col min="21" max="21" width="1" style="4" customWidth="1"/>
    <col min="22" max="23" width="2.453125" style="4" customWidth="1"/>
    <col min="24" max="24" width="1.1796875" style="4" customWidth="1"/>
    <col min="25" max="25" width="2.453125" style="4" customWidth="1"/>
    <col min="26" max="26" width="2.26953125" style="4" customWidth="1"/>
    <col min="27" max="27" width="2.453125" style="4" customWidth="1"/>
    <col min="28" max="28" width="2" style="4" customWidth="1"/>
    <col min="29" max="30" width="2.453125" style="4" customWidth="1"/>
    <col min="31" max="31" width="1.7265625" style="4" customWidth="1"/>
    <col min="32" max="33" width="2.453125" style="4" customWidth="1"/>
    <col min="34" max="34" width="7.26953125" style="4" customWidth="1"/>
    <col min="35" max="256" width="11.45312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453125" style="4" customWidth="1"/>
    <col min="275" max="275" width="3" style="4" customWidth="1"/>
    <col min="276" max="276" width="3.453125" style="4" customWidth="1"/>
    <col min="277" max="277" width="1" style="4" customWidth="1"/>
    <col min="278" max="279" width="2.453125" style="4" customWidth="1"/>
    <col min="280" max="280" width="1.1796875" style="4" customWidth="1"/>
    <col min="281" max="281" width="2.453125" style="4" customWidth="1"/>
    <col min="282" max="282" width="2.26953125" style="4" customWidth="1"/>
    <col min="283" max="283" width="2.453125" style="4" customWidth="1"/>
    <col min="284" max="284" width="2" style="4" customWidth="1"/>
    <col min="285" max="286" width="2.453125" style="4" customWidth="1"/>
    <col min="287" max="287" width="1.7265625" style="4" customWidth="1"/>
    <col min="288" max="289" width="2.453125" style="4" customWidth="1"/>
    <col min="290" max="290" width="7.26953125" style="4" customWidth="1"/>
    <col min="291" max="512" width="11.45312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453125" style="4" customWidth="1"/>
    <col min="531" max="531" width="3" style="4" customWidth="1"/>
    <col min="532" max="532" width="3.453125" style="4" customWidth="1"/>
    <col min="533" max="533" width="1" style="4" customWidth="1"/>
    <col min="534" max="535" width="2.453125" style="4" customWidth="1"/>
    <col min="536" max="536" width="1.1796875" style="4" customWidth="1"/>
    <col min="537" max="537" width="2.453125" style="4" customWidth="1"/>
    <col min="538" max="538" width="2.26953125" style="4" customWidth="1"/>
    <col min="539" max="539" width="2.453125" style="4" customWidth="1"/>
    <col min="540" max="540" width="2" style="4" customWidth="1"/>
    <col min="541" max="542" width="2.453125" style="4" customWidth="1"/>
    <col min="543" max="543" width="1.7265625" style="4" customWidth="1"/>
    <col min="544" max="545" width="2.453125" style="4" customWidth="1"/>
    <col min="546" max="546" width="7.26953125" style="4" customWidth="1"/>
    <col min="547" max="768" width="11.45312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453125" style="4" customWidth="1"/>
    <col min="787" max="787" width="3" style="4" customWidth="1"/>
    <col min="788" max="788" width="3.453125" style="4" customWidth="1"/>
    <col min="789" max="789" width="1" style="4" customWidth="1"/>
    <col min="790" max="791" width="2.453125" style="4" customWidth="1"/>
    <col min="792" max="792" width="1.1796875" style="4" customWidth="1"/>
    <col min="793" max="793" width="2.453125" style="4" customWidth="1"/>
    <col min="794" max="794" width="2.26953125" style="4" customWidth="1"/>
    <col min="795" max="795" width="2.453125" style="4" customWidth="1"/>
    <col min="796" max="796" width="2" style="4" customWidth="1"/>
    <col min="797" max="798" width="2.453125" style="4" customWidth="1"/>
    <col min="799" max="799" width="1.7265625" style="4" customWidth="1"/>
    <col min="800" max="801" width="2.453125" style="4" customWidth="1"/>
    <col min="802" max="802" width="7.26953125" style="4" customWidth="1"/>
    <col min="803" max="1024" width="11.45312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453125" style="4" customWidth="1"/>
    <col min="1043" max="1043" width="3" style="4" customWidth="1"/>
    <col min="1044" max="1044" width="3.453125" style="4" customWidth="1"/>
    <col min="1045" max="1045" width="1" style="4" customWidth="1"/>
    <col min="1046" max="1047" width="2.453125" style="4" customWidth="1"/>
    <col min="1048" max="1048" width="1.1796875" style="4" customWidth="1"/>
    <col min="1049" max="1049" width="2.453125" style="4" customWidth="1"/>
    <col min="1050" max="1050" width="2.26953125" style="4" customWidth="1"/>
    <col min="1051" max="1051" width="2.453125" style="4" customWidth="1"/>
    <col min="1052" max="1052" width="2" style="4" customWidth="1"/>
    <col min="1053" max="1054" width="2.453125" style="4" customWidth="1"/>
    <col min="1055" max="1055" width="1.7265625" style="4" customWidth="1"/>
    <col min="1056" max="1057" width="2.453125" style="4" customWidth="1"/>
    <col min="1058" max="1058" width="7.26953125" style="4" customWidth="1"/>
    <col min="1059" max="1280" width="11.45312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453125" style="4" customWidth="1"/>
    <col min="1299" max="1299" width="3" style="4" customWidth="1"/>
    <col min="1300" max="1300" width="3.453125" style="4" customWidth="1"/>
    <col min="1301" max="1301" width="1" style="4" customWidth="1"/>
    <col min="1302" max="1303" width="2.453125" style="4" customWidth="1"/>
    <col min="1304" max="1304" width="1.1796875" style="4" customWidth="1"/>
    <col min="1305" max="1305" width="2.453125" style="4" customWidth="1"/>
    <col min="1306" max="1306" width="2.26953125" style="4" customWidth="1"/>
    <col min="1307" max="1307" width="2.453125" style="4" customWidth="1"/>
    <col min="1308" max="1308" width="2" style="4" customWidth="1"/>
    <col min="1309" max="1310" width="2.453125" style="4" customWidth="1"/>
    <col min="1311" max="1311" width="1.7265625" style="4" customWidth="1"/>
    <col min="1312" max="1313" width="2.453125" style="4" customWidth="1"/>
    <col min="1314" max="1314" width="7.26953125" style="4" customWidth="1"/>
    <col min="1315" max="1536" width="11.45312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453125" style="4" customWidth="1"/>
    <col min="1555" max="1555" width="3" style="4" customWidth="1"/>
    <col min="1556" max="1556" width="3.453125" style="4" customWidth="1"/>
    <col min="1557" max="1557" width="1" style="4" customWidth="1"/>
    <col min="1558" max="1559" width="2.453125" style="4" customWidth="1"/>
    <col min="1560" max="1560" width="1.1796875" style="4" customWidth="1"/>
    <col min="1561" max="1561" width="2.453125" style="4" customWidth="1"/>
    <col min="1562" max="1562" width="2.26953125" style="4" customWidth="1"/>
    <col min="1563" max="1563" width="2.453125" style="4" customWidth="1"/>
    <col min="1564" max="1564" width="2" style="4" customWidth="1"/>
    <col min="1565" max="1566" width="2.453125" style="4" customWidth="1"/>
    <col min="1567" max="1567" width="1.7265625" style="4" customWidth="1"/>
    <col min="1568" max="1569" width="2.453125" style="4" customWidth="1"/>
    <col min="1570" max="1570" width="7.26953125" style="4" customWidth="1"/>
    <col min="1571" max="1792" width="11.45312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453125" style="4" customWidth="1"/>
    <col min="1811" max="1811" width="3" style="4" customWidth="1"/>
    <col min="1812" max="1812" width="3.453125" style="4" customWidth="1"/>
    <col min="1813" max="1813" width="1" style="4" customWidth="1"/>
    <col min="1814" max="1815" width="2.453125" style="4" customWidth="1"/>
    <col min="1816" max="1816" width="1.1796875" style="4" customWidth="1"/>
    <col min="1817" max="1817" width="2.453125" style="4" customWidth="1"/>
    <col min="1818" max="1818" width="2.26953125" style="4" customWidth="1"/>
    <col min="1819" max="1819" width="2.453125" style="4" customWidth="1"/>
    <col min="1820" max="1820" width="2" style="4" customWidth="1"/>
    <col min="1821" max="1822" width="2.453125" style="4" customWidth="1"/>
    <col min="1823" max="1823" width="1.7265625" style="4" customWidth="1"/>
    <col min="1824" max="1825" width="2.453125" style="4" customWidth="1"/>
    <col min="1826" max="1826" width="7.26953125" style="4" customWidth="1"/>
    <col min="1827" max="2048" width="11.45312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453125" style="4" customWidth="1"/>
    <col min="2067" max="2067" width="3" style="4" customWidth="1"/>
    <col min="2068" max="2068" width="3.453125" style="4" customWidth="1"/>
    <col min="2069" max="2069" width="1" style="4" customWidth="1"/>
    <col min="2070" max="2071" width="2.453125" style="4" customWidth="1"/>
    <col min="2072" max="2072" width="1.1796875" style="4" customWidth="1"/>
    <col min="2073" max="2073" width="2.453125" style="4" customWidth="1"/>
    <col min="2074" max="2074" width="2.26953125" style="4" customWidth="1"/>
    <col min="2075" max="2075" width="2.453125" style="4" customWidth="1"/>
    <col min="2076" max="2076" width="2" style="4" customWidth="1"/>
    <col min="2077" max="2078" width="2.453125" style="4" customWidth="1"/>
    <col min="2079" max="2079" width="1.7265625" style="4" customWidth="1"/>
    <col min="2080" max="2081" width="2.453125" style="4" customWidth="1"/>
    <col min="2082" max="2082" width="7.26953125" style="4" customWidth="1"/>
    <col min="2083" max="2304" width="11.45312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453125" style="4" customWidth="1"/>
    <col min="2323" max="2323" width="3" style="4" customWidth="1"/>
    <col min="2324" max="2324" width="3.453125" style="4" customWidth="1"/>
    <col min="2325" max="2325" width="1" style="4" customWidth="1"/>
    <col min="2326" max="2327" width="2.453125" style="4" customWidth="1"/>
    <col min="2328" max="2328" width="1.1796875" style="4" customWidth="1"/>
    <col min="2329" max="2329" width="2.453125" style="4" customWidth="1"/>
    <col min="2330" max="2330" width="2.26953125" style="4" customWidth="1"/>
    <col min="2331" max="2331" width="2.453125" style="4" customWidth="1"/>
    <col min="2332" max="2332" width="2" style="4" customWidth="1"/>
    <col min="2333" max="2334" width="2.453125" style="4" customWidth="1"/>
    <col min="2335" max="2335" width="1.7265625" style="4" customWidth="1"/>
    <col min="2336" max="2337" width="2.453125" style="4" customWidth="1"/>
    <col min="2338" max="2338" width="7.26953125" style="4" customWidth="1"/>
    <col min="2339" max="2560" width="11.45312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453125" style="4" customWidth="1"/>
    <col min="2579" max="2579" width="3" style="4" customWidth="1"/>
    <col min="2580" max="2580" width="3.453125" style="4" customWidth="1"/>
    <col min="2581" max="2581" width="1" style="4" customWidth="1"/>
    <col min="2582" max="2583" width="2.453125" style="4" customWidth="1"/>
    <col min="2584" max="2584" width="1.1796875" style="4" customWidth="1"/>
    <col min="2585" max="2585" width="2.453125" style="4" customWidth="1"/>
    <col min="2586" max="2586" width="2.26953125" style="4" customWidth="1"/>
    <col min="2587" max="2587" width="2.453125" style="4" customWidth="1"/>
    <col min="2588" max="2588" width="2" style="4" customWidth="1"/>
    <col min="2589" max="2590" width="2.453125" style="4" customWidth="1"/>
    <col min="2591" max="2591" width="1.7265625" style="4" customWidth="1"/>
    <col min="2592" max="2593" width="2.453125" style="4" customWidth="1"/>
    <col min="2594" max="2594" width="7.26953125" style="4" customWidth="1"/>
    <col min="2595" max="2816" width="11.45312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453125" style="4" customWidth="1"/>
    <col min="2835" max="2835" width="3" style="4" customWidth="1"/>
    <col min="2836" max="2836" width="3.453125" style="4" customWidth="1"/>
    <col min="2837" max="2837" width="1" style="4" customWidth="1"/>
    <col min="2838" max="2839" width="2.453125" style="4" customWidth="1"/>
    <col min="2840" max="2840" width="1.1796875" style="4" customWidth="1"/>
    <col min="2841" max="2841" width="2.453125" style="4" customWidth="1"/>
    <col min="2842" max="2842" width="2.26953125" style="4" customWidth="1"/>
    <col min="2843" max="2843" width="2.453125" style="4" customWidth="1"/>
    <col min="2844" max="2844" width="2" style="4" customWidth="1"/>
    <col min="2845" max="2846" width="2.453125" style="4" customWidth="1"/>
    <col min="2847" max="2847" width="1.7265625" style="4" customWidth="1"/>
    <col min="2848" max="2849" width="2.453125" style="4" customWidth="1"/>
    <col min="2850" max="2850" width="7.26953125" style="4" customWidth="1"/>
    <col min="2851" max="3072" width="11.45312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453125" style="4" customWidth="1"/>
    <col min="3091" max="3091" width="3" style="4" customWidth="1"/>
    <col min="3092" max="3092" width="3.453125" style="4" customWidth="1"/>
    <col min="3093" max="3093" width="1" style="4" customWidth="1"/>
    <col min="3094" max="3095" width="2.453125" style="4" customWidth="1"/>
    <col min="3096" max="3096" width="1.1796875" style="4" customWidth="1"/>
    <col min="3097" max="3097" width="2.453125" style="4" customWidth="1"/>
    <col min="3098" max="3098" width="2.26953125" style="4" customWidth="1"/>
    <col min="3099" max="3099" width="2.453125" style="4" customWidth="1"/>
    <col min="3100" max="3100" width="2" style="4" customWidth="1"/>
    <col min="3101" max="3102" width="2.453125" style="4" customWidth="1"/>
    <col min="3103" max="3103" width="1.7265625" style="4" customWidth="1"/>
    <col min="3104" max="3105" width="2.453125" style="4" customWidth="1"/>
    <col min="3106" max="3106" width="7.26953125" style="4" customWidth="1"/>
    <col min="3107" max="3328" width="11.45312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453125" style="4" customWidth="1"/>
    <col min="3347" max="3347" width="3" style="4" customWidth="1"/>
    <col min="3348" max="3348" width="3.453125" style="4" customWidth="1"/>
    <col min="3349" max="3349" width="1" style="4" customWidth="1"/>
    <col min="3350" max="3351" width="2.453125" style="4" customWidth="1"/>
    <col min="3352" max="3352" width="1.1796875" style="4" customWidth="1"/>
    <col min="3353" max="3353" width="2.453125" style="4" customWidth="1"/>
    <col min="3354" max="3354" width="2.26953125" style="4" customWidth="1"/>
    <col min="3355" max="3355" width="2.453125" style="4" customWidth="1"/>
    <col min="3356" max="3356" width="2" style="4" customWidth="1"/>
    <col min="3357" max="3358" width="2.453125" style="4" customWidth="1"/>
    <col min="3359" max="3359" width="1.7265625" style="4" customWidth="1"/>
    <col min="3360" max="3361" width="2.453125" style="4" customWidth="1"/>
    <col min="3362" max="3362" width="7.26953125" style="4" customWidth="1"/>
    <col min="3363" max="3584" width="11.45312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453125" style="4" customWidth="1"/>
    <col min="3603" max="3603" width="3" style="4" customWidth="1"/>
    <col min="3604" max="3604" width="3.453125" style="4" customWidth="1"/>
    <col min="3605" max="3605" width="1" style="4" customWidth="1"/>
    <col min="3606" max="3607" width="2.453125" style="4" customWidth="1"/>
    <col min="3608" max="3608" width="1.1796875" style="4" customWidth="1"/>
    <col min="3609" max="3609" width="2.453125" style="4" customWidth="1"/>
    <col min="3610" max="3610" width="2.26953125" style="4" customWidth="1"/>
    <col min="3611" max="3611" width="2.453125" style="4" customWidth="1"/>
    <col min="3612" max="3612" width="2" style="4" customWidth="1"/>
    <col min="3613" max="3614" width="2.453125" style="4" customWidth="1"/>
    <col min="3615" max="3615" width="1.7265625" style="4" customWidth="1"/>
    <col min="3616" max="3617" width="2.453125" style="4" customWidth="1"/>
    <col min="3618" max="3618" width="7.26953125" style="4" customWidth="1"/>
    <col min="3619" max="3840" width="11.45312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453125" style="4" customWidth="1"/>
    <col min="3859" max="3859" width="3" style="4" customWidth="1"/>
    <col min="3860" max="3860" width="3.453125" style="4" customWidth="1"/>
    <col min="3861" max="3861" width="1" style="4" customWidth="1"/>
    <col min="3862" max="3863" width="2.453125" style="4" customWidth="1"/>
    <col min="3864" max="3864" width="1.1796875" style="4" customWidth="1"/>
    <col min="3865" max="3865" width="2.453125" style="4" customWidth="1"/>
    <col min="3866" max="3866" width="2.26953125" style="4" customWidth="1"/>
    <col min="3867" max="3867" width="2.453125" style="4" customWidth="1"/>
    <col min="3868" max="3868" width="2" style="4" customWidth="1"/>
    <col min="3869" max="3870" width="2.453125" style="4" customWidth="1"/>
    <col min="3871" max="3871" width="1.7265625" style="4" customWidth="1"/>
    <col min="3872" max="3873" width="2.453125" style="4" customWidth="1"/>
    <col min="3874" max="3874" width="7.26953125" style="4" customWidth="1"/>
    <col min="3875" max="4096" width="11.45312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453125" style="4" customWidth="1"/>
    <col min="4115" max="4115" width="3" style="4" customWidth="1"/>
    <col min="4116" max="4116" width="3.453125" style="4" customWidth="1"/>
    <col min="4117" max="4117" width="1" style="4" customWidth="1"/>
    <col min="4118" max="4119" width="2.453125" style="4" customWidth="1"/>
    <col min="4120" max="4120" width="1.1796875" style="4" customWidth="1"/>
    <col min="4121" max="4121" width="2.453125" style="4" customWidth="1"/>
    <col min="4122" max="4122" width="2.26953125" style="4" customWidth="1"/>
    <col min="4123" max="4123" width="2.453125" style="4" customWidth="1"/>
    <col min="4124" max="4124" width="2" style="4" customWidth="1"/>
    <col min="4125" max="4126" width="2.453125" style="4" customWidth="1"/>
    <col min="4127" max="4127" width="1.7265625" style="4" customWidth="1"/>
    <col min="4128" max="4129" width="2.453125" style="4" customWidth="1"/>
    <col min="4130" max="4130" width="7.26953125" style="4" customWidth="1"/>
    <col min="4131" max="4352" width="11.45312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453125" style="4" customWidth="1"/>
    <col min="4371" max="4371" width="3" style="4" customWidth="1"/>
    <col min="4372" max="4372" width="3.453125" style="4" customWidth="1"/>
    <col min="4373" max="4373" width="1" style="4" customWidth="1"/>
    <col min="4374" max="4375" width="2.453125" style="4" customWidth="1"/>
    <col min="4376" max="4376" width="1.1796875" style="4" customWidth="1"/>
    <col min="4377" max="4377" width="2.453125" style="4" customWidth="1"/>
    <col min="4378" max="4378" width="2.26953125" style="4" customWidth="1"/>
    <col min="4379" max="4379" width="2.453125" style="4" customWidth="1"/>
    <col min="4380" max="4380" width="2" style="4" customWidth="1"/>
    <col min="4381" max="4382" width="2.453125" style="4" customWidth="1"/>
    <col min="4383" max="4383" width="1.7265625" style="4" customWidth="1"/>
    <col min="4384" max="4385" width="2.453125" style="4" customWidth="1"/>
    <col min="4386" max="4386" width="7.26953125" style="4" customWidth="1"/>
    <col min="4387" max="4608" width="11.45312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453125" style="4" customWidth="1"/>
    <col min="4627" max="4627" width="3" style="4" customWidth="1"/>
    <col min="4628" max="4628" width="3.453125" style="4" customWidth="1"/>
    <col min="4629" max="4629" width="1" style="4" customWidth="1"/>
    <col min="4630" max="4631" width="2.453125" style="4" customWidth="1"/>
    <col min="4632" max="4632" width="1.1796875" style="4" customWidth="1"/>
    <col min="4633" max="4633" width="2.453125" style="4" customWidth="1"/>
    <col min="4634" max="4634" width="2.26953125" style="4" customWidth="1"/>
    <col min="4635" max="4635" width="2.453125" style="4" customWidth="1"/>
    <col min="4636" max="4636" width="2" style="4" customWidth="1"/>
    <col min="4637" max="4638" width="2.453125" style="4" customWidth="1"/>
    <col min="4639" max="4639" width="1.7265625" style="4" customWidth="1"/>
    <col min="4640" max="4641" width="2.453125" style="4" customWidth="1"/>
    <col min="4642" max="4642" width="7.26953125" style="4" customWidth="1"/>
    <col min="4643" max="4864" width="11.45312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453125" style="4" customWidth="1"/>
    <col min="4883" max="4883" width="3" style="4" customWidth="1"/>
    <col min="4884" max="4884" width="3.453125" style="4" customWidth="1"/>
    <col min="4885" max="4885" width="1" style="4" customWidth="1"/>
    <col min="4886" max="4887" width="2.453125" style="4" customWidth="1"/>
    <col min="4888" max="4888" width="1.1796875" style="4" customWidth="1"/>
    <col min="4889" max="4889" width="2.453125" style="4" customWidth="1"/>
    <col min="4890" max="4890" width="2.26953125" style="4" customWidth="1"/>
    <col min="4891" max="4891" width="2.453125" style="4" customWidth="1"/>
    <col min="4892" max="4892" width="2" style="4" customWidth="1"/>
    <col min="4893" max="4894" width="2.453125" style="4" customWidth="1"/>
    <col min="4895" max="4895" width="1.7265625" style="4" customWidth="1"/>
    <col min="4896" max="4897" width="2.453125" style="4" customWidth="1"/>
    <col min="4898" max="4898" width="7.26953125" style="4" customWidth="1"/>
    <col min="4899" max="5120" width="11.45312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453125" style="4" customWidth="1"/>
    <col min="5139" max="5139" width="3" style="4" customWidth="1"/>
    <col min="5140" max="5140" width="3.453125" style="4" customWidth="1"/>
    <col min="5141" max="5141" width="1" style="4" customWidth="1"/>
    <col min="5142" max="5143" width="2.453125" style="4" customWidth="1"/>
    <col min="5144" max="5144" width="1.1796875" style="4" customWidth="1"/>
    <col min="5145" max="5145" width="2.453125" style="4" customWidth="1"/>
    <col min="5146" max="5146" width="2.26953125" style="4" customWidth="1"/>
    <col min="5147" max="5147" width="2.453125" style="4" customWidth="1"/>
    <col min="5148" max="5148" width="2" style="4" customWidth="1"/>
    <col min="5149" max="5150" width="2.453125" style="4" customWidth="1"/>
    <col min="5151" max="5151" width="1.7265625" style="4" customWidth="1"/>
    <col min="5152" max="5153" width="2.453125" style="4" customWidth="1"/>
    <col min="5154" max="5154" width="7.26953125" style="4" customWidth="1"/>
    <col min="5155" max="5376" width="11.45312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453125" style="4" customWidth="1"/>
    <col min="5395" max="5395" width="3" style="4" customWidth="1"/>
    <col min="5396" max="5396" width="3.453125" style="4" customWidth="1"/>
    <col min="5397" max="5397" width="1" style="4" customWidth="1"/>
    <col min="5398" max="5399" width="2.453125" style="4" customWidth="1"/>
    <col min="5400" max="5400" width="1.1796875" style="4" customWidth="1"/>
    <col min="5401" max="5401" width="2.453125" style="4" customWidth="1"/>
    <col min="5402" max="5402" width="2.26953125" style="4" customWidth="1"/>
    <col min="5403" max="5403" width="2.453125" style="4" customWidth="1"/>
    <col min="5404" max="5404" width="2" style="4" customWidth="1"/>
    <col min="5405" max="5406" width="2.453125" style="4" customWidth="1"/>
    <col min="5407" max="5407" width="1.7265625" style="4" customWidth="1"/>
    <col min="5408" max="5409" width="2.453125" style="4" customWidth="1"/>
    <col min="5410" max="5410" width="7.26953125" style="4" customWidth="1"/>
    <col min="5411" max="5632" width="11.45312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453125" style="4" customWidth="1"/>
    <col min="5651" max="5651" width="3" style="4" customWidth="1"/>
    <col min="5652" max="5652" width="3.453125" style="4" customWidth="1"/>
    <col min="5653" max="5653" width="1" style="4" customWidth="1"/>
    <col min="5654" max="5655" width="2.453125" style="4" customWidth="1"/>
    <col min="5656" max="5656" width="1.1796875" style="4" customWidth="1"/>
    <col min="5657" max="5657" width="2.453125" style="4" customWidth="1"/>
    <col min="5658" max="5658" width="2.26953125" style="4" customWidth="1"/>
    <col min="5659" max="5659" width="2.453125" style="4" customWidth="1"/>
    <col min="5660" max="5660" width="2" style="4" customWidth="1"/>
    <col min="5661" max="5662" width="2.453125" style="4" customWidth="1"/>
    <col min="5663" max="5663" width="1.7265625" style="4" customWidth="1"/>
    <col min="5664" max="5665" width="2.453125" style="4" customWidth="1"/>
    <col min="5666" max="5666" width="7.26953125" style="4" customWidth="1"/>
    <col min="5667" max="5888" width="11.45312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453125" style="4" customWidth="1"/>
    <col min="5907" max="5907" width="3" style="4" customWidth="1"/>
    <col min="5908" max="5908" width="3.453125" style="4" customWidth="1"/>
    <col min="5909" max="5909" width="1" style="4" customWidth="1"/>
    <col min="5910" max="5911" width="2.453125" style="4" customWidth="1"/>
    <col min="5912" max="5912" width="1.1796875" style="4" customWidth="1"/>
    <col min="5913" max="5913" width="2.453125" style="4" customWidth="1"/>
    <col min="5914" max="5914" width="2.26953125" style="4" customWidth="1"/>
    <col min="5915" max="5915" width="2.453125" style="4" customWidth="1"/>
    <col min="5916" max="5916" width="2" style="4" customWidth="1"/>
    <col min="5917" max="5918" width="2.453125" style="4" customWidth="1"/>
    <col min="5919" max="5919" width="1.7265625" style="4" customWidth="1"/>
    <col min="5920" max="5921" width="2.453125" style="4" customWidth="1"/>
    <col min="5922" max="5922" width="7.26953125" style="4" customWidth="1"/>
    <col min="5923" max="6144" width="11.45312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453125" style="4" customWidth="1"/>
    <col min="6163" max="6163" width="3" style="4" customWidth="1"/>
    <col min="6164" max="6164" width="3.453125" style="4" customWidth="1"/>
    <col min="6165" max="6165" width="1" style="4" customWidth="1"/>
    <col min="6166" max="6167" width="2.453125" style="4" customWidth="1"/>
    <col min="6168" max="6168" width="1.1796875" style="4" customWidth="1"/>
    <col min="6169" max="6169" width="2.453125" style="4" customWidth="1"/>
    <col min="6170" max="6170" width="2.26953125" style="4" customWidth="1"/>
    <col min="6171" max="6171" width="2.453125" style="4" customWidth="1"/>
    <col min="6172" max="6172" width="2" style="4" customWidth="1"/>
    <col min="6173" max="6174" width="2.453125" style="4" customWidth="1"/>
    <col min="6175" max="6175" width="1.7265625" style="4" customWidth="1"/>
    <col min="6176" max="6177" width="2.453125" style="4" customWidth="1"/>
    <col min="6178" max="6178" width="7.26953125" style="4" customWidth="1"/>
    <col min="6179" max="6400" width="11.45312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453125" style="4" customWidth="1"/>
    <col min="6419" max="6419" width="3" style="4" customWidth="1"/>
    <col min="6420" max="6420" width="3.453125" style="4" customWidth="1"/>
    <col min="6421" max="6421" width="1" style="4" customWidth="1"/>
    <col min="6422" max="6423" width="2.453125" style="4" customWidth="1"/>
    <col min="6424" max="6424" width="1.1796875" style="4" customWidth="1"/>
    <col min="6425" max="6425" width="2.453125" style="4" customWidth="1"/>
    <col min="6426" max="6426" width="2.26953125" style="4" customWidth="1"/>
    <col min="6427" max="6427" width="2.453125" style="4" customWidth="1"/>
    <col min="6428" max="6428" width="2" style="4" customWidth="1"/>
    <col min="6429" max="6430" width="2.453125" style="4" customWidth="1"/>
    <col min="6431" max="6431" width="1.7265625" style="4" customWidth="1"/>
    <col min="6432" max="6433" width="2.453125" style="4" customWidth="1"/>
    <col min="6434" max="6434" width="7.26953125" style="4" customWidth="1"/>
    <col min="6435" max="6656" width="11.45312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453125" style="4" customWidth="1"/>
    <col min="6675" max="6675" width="3" style="4" customWidth="1"/>
    <col min="6676" max="6676" width="3.453125" style="4" customWidth="1"/>
    <col min="6677" max="6677" width="1" style="4" customWidth="1"/>
    <col min="6678" max="6679" width="2.453125" style="4" customWidth="1"/>
    <col min="6680" max="6680" width="1.1796875" style="4" customWidth="1"/>
    <col min="6681" max="6681" width="2.453125" style="4" customWidth="1"/>
    <col min="6682" max="6682" width="2.26953125" style="4" customWidth="1"/>
    <col min="6683" max="6683" width="2.453125" style="4" customWidth="1"/>
    <col min="6684" max="6684" width="2" style="4" customWidth="1"/>
    <col min="6685" max="6686" width="2.453125" style="4" customWidth="1"/>
    <col min="6687" max="6687" width="1.7265625" style="4" customWidth="1"/>
    <col min="6688" max="6689" width="2.453125" style="4" customWidth="1"/>
    <col min="6690" max="6690" width="7.26953125" style="4" customWidth="1"/>
    <col min="6691" max="6912" width="11.45312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453125" style="4" customWidth="1"/>
    <col min="6931" max="6931" width="3" style="4" customWidth="1"/>
    <col min="6932" max="6932" width="3.453125" style="4" customWidth="1"/>
    <col min="6933" max="6933" width="1" style="4" customWidth="1"/>
    <col min="6934" max="6935" width="2.453125" style="4" customWidth="1"/>
    <col min="6936" max="6936" width="1.1796875" style="4" customWidth="1"/>
    <col min="6937" max="6937" width="2.453125" style="4" customWidth="1"/>
    <col min="6938" max="6938" width="2.26953125" style="4" customWidth="1"/>
    <col min="6939" max="6939" width="2.453125" style="4" customWidth="1"/>
    <col min="6940" max="6940" width="2" style="4" customWidth="1"/>
    <col min="6941" max="6942" width="2.453125" style="4" customWidth="1"/>
    <col min="6943" max="6943" width="1.7265625" style="4" customWidth="1"/>
    <col min="6944" max="6945" width="2.453125" style="4" customWidth="1"/>
    <col min="6946" max="6946" width="7.26953125" style="4" customWidth="1"/>
    <col min="6947" max="7168" width="11.45312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453125" style="4" customWidth="1"/>
    <col min="7187" max="7187" width="3" style="4" customWidth="1"/>
    <col min="7188" max="7188" width="3.453125" style="4" customWidth="1"/>
    <col min="7189" max="7189" width="1" style="4" customWidth="1"/>
    <col min="7190" max="7191" width="2.453125" style="4" customWidth="1"/>
    <col min="7192" max="7192" width="1.1796875" style="4" customWidth="1"/>
    <col min="7193" max="7193" width="2.453125" style="4" customWidth="1"/>
    <col min="7194" max="7194" width="2.26953125" style="4" customWidth="1"/>
    <col min="7195" max="7195" width="2.453125" style="4" customWidth="1"/>
    <col min="7196" max="7196" width="2" style="4" customWidth="1"/>
    <col min="7197" max="7198" width="2.453125" style="4" customWidth="1"/>
    <col min="7199" max="7199" width="1.7265625" style="4" customWidth="1"/>
    <col min="7200" max="7201" width="2.453125" style="4" customWidth="1"/>
    <col min="7202" max="7202" width="7.26953125" style="4" customWidth="1"/>
    <col min="7203" max="7424" width="11.45312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453125" style="4" customWidth="1"/>
    <col min="7443" max="7443" width="3" style="4" customWidth="1"/>
    <col min="7444" max="7444" width="3.453125" style="4" customWidth="1"/>
    <col min="7445" max="7445" width="1" style="4" customWidth="1"/>
    <col min="7446" max="7447" width="2.453125" style="4" customWidth="1"/>
    <col min="7448" max="7448" width="1.1796875" style="4" customWidth="1"/>
    <col min="7449" max="7449" width="2.453125" style="4" customWidth="1"/>
    <col min="7450" max="7450" width="2.26953125" style="4" customWidth="1"/>
    <col min="7451" max="7451" width="2.453125" style="4" customWidth="1"/>
    <col min="7452" max="7452" width="2" style="4" customWidth="1"/>
    <col min="7453" max="7454" width="2.453125" style="4" customWidth="1"/>
    <col min="7455" max="7455" width="1.7265625" style="4" customWidth="1"/>
    <col min="7456" max="7457" width="2.453125" style="4" customWidth="1"/>
    <col min="7458" max="7458" width="7.26953125" style="4" customWidth="1"/>
    <col min="7459" max="7680" width="11.45312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453125" style="4" customWidth="1"/>
    <col min="7699" max="7699" width="3" style="4" customWidth="1"/>
    <col min="7700" max="7700" width="3.453125" style="4" customWidth="1"/>
    <col min="7701" max="7701" width="1" style="4" customWidth="1"/>
    <col min="7702" max="7703" width="2.453125" style="4" customWidth="1"/>
    <col min="7704" max="7704" width="1.1796875" style="4" customWidth="1"/>
    <col min="7705" max="7705" width="2.453125" style="4" customWidth="1"/>
    <col min="7706" max="7706" width="2.26953125" style="4" customWidth="1"/>
    <col min="7707" max="7707" width="2.453125" style="4" customWidth="1"/>
    <col min="7708" max="7708" width="2" style="4" customWidth="1"/>
    <col min="7709" max="7710" width="2.453125" style="4" customWidth="1"/>
    <col min="7711" max="7711" width="1.7265625" style="4" customWidth="1"/>
    <col min="7712" max="7713" width="2.453125" style="4" customWidth="1"/>
    <col min="7714" max="7714" width="7.26953125" style="4" customWidth="1"/>
    <col min="7715" max="7936" width="11.45312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453125" style="4" customWidth="1"/>
    <col min="7955" max="7955" width="3" style="4" customWidth="1"/>
    <col min="7956" max="7956" width="3.453125" style="4" customWidth="1"/>
    <col min="7957" max="7957" width="1" style="4" customWidth="1"/>
    <col min="7958" max="7959" width="2.453125" style="4" customWidth="1"/>
    <col min="7960" max="7960" width="1.1796875" style="4" customWidth="1"/>
    <col min="7961" max="7961" width="2.453125" style="4" customWidth="1"/>
    <col min="7962" max="7962" width="2.26953125" style="4" customWidth="1"/>
    <col min="7963" max="7963" width="2.453125" style="4" customWidth="1"/>
    <col min="7964" max="7964" width="2" style="4" customWidth="1"/>
    <col min="7965" max="7966" width="2.453125" style="4" customWidth="1"/>
    <col min="7967" max="7967" width="1.7265625" style="4" customWidth="1"/>
    <col min="7968" max="7969" width="2.453125" style="4" customWidth="1"/>
    <col min="7970" max="7970" width="7.26953125" style="4" customWidth="1"/>
    <col min="7971" max="8192" width="11.45312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453125" style="4" customWidth="1"/>
    <col min="8211" max="8211" width="3" style="4" customWidth="1"/>
    <col min="8212" max="8212" width="3.453125" style="4" customWidth="1"/>
    <col min="8213" max="8213" width="1" style="4" customWidth="1"/>
    <col min="8214" max="8215" width="2.453125" style="4" customWidth="1"/>
    <col min="8216" max="8216" width="1.1796875" style="4" customWidth="1"/>
    <col min="8217" max="8217" width="2.453125" style="4" customWidth="1"/>
    <col min="8218" max="8218" width="2.26953125" style="4" customWidth="1"/>
    <col min="8219" max="8219" width="2.453125" style="4" customWidth="1"/>
    <col min="8220" max="8220" width="2" style="4" customWidth="1"/>
    <col min="8221" max="8222" width="2.453125" style="4" customWidth="1"/>
    <col min="8223" max="8223" width="1.7265625" style="4" customWidth="1"/>
    <col min="8224" max="8225" width="2.453125" style="4" customWidth="1"/>
    <col min="8226" max="8226" width="7.26953125" style="4" customWidth="1"/>
    <col min="8227" max="8448" width="11.45312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453125" style="4" customWidth="1"/>
    <col min="8467" max="8467" width="3" style="4" customWidth="1"/>
    <col min="8468" max="8468" width="3.453125" style="4" customWidth="1"/>
    <col min="8469" max="8469" width="1" style="4" customWidth="1"/>
    <col min="8470" max="8471" width="2.453125" style="4" customWidth="1"/>
    <col min="8472" max="8472" width="1.1796875" style="4" customWidth="1"/>
    <col min="8473" max="8473" width="2.453125" style="4" customWidth="1"/>
    <col min="8474" max="8474" width="2.26953125" style="4" customWidth="1"/>
    <col min="8475" max="8475" width="2.453125" style="4" customWidth="1"/>
    <col min="8476" max="8476" width="2" style="4" customWidth="1"/>
    <col min="8477" max="8478" width="2.453125" style="4" customWidth="1"/>
    <col min="8479" max="8479" width="1.7265625" style="4" customWidth="1"/>
    <col min="8480" max="8481" width="2.453125" style="4" customWidth="1"/>
    <col min="8482" max="8482" width="7.26953125" style="4" customWidth="1"/>
    <col min="8483" max="8704" width="11.45312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453125" style="4" customWidth="1"/>
    <col min="8723" max="8723" width="3" style="4" customWidth="1"/>
    <col min="8724" max="8724" width="3.453125" style="4" customWidth="1"/>
    <col min="8725" max="8725" width="1" style="4" customWidth="1"/>
    <col min="8726" max="8727" width="2.453125" style="4" customWidth="1"/>
    <col min="8728" max="8728" width="1.1796875" style="4" customWidth="1"/>
    <col min="8729" max="8729" width="2.453125" style="4" customWidth="1"/>
    <col min="8730" max="8730" width="2.26953125" style="4" customWidth="1"/>
    <col min="8731" max="8731" width="2.453125" style="4" customWidth="1"/>
    <col min="8732" max="8732" width="2" style="4" customWidth="1"/>
    <col min="8733" max="8734" width="2.453125" style="4" customWidth="1"/>
    <col min="8735" max="8735" width="1.7265625" style="4" customWidth="1"/>
    <col min="8736" max="8737" width="2.453125" style="4" customWidth="1"/>
    <col min="8738" max="8738" width="7.26953125" style="4" customWidth="1"/>
    <col min="8739" max="8960" width="11.45312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453125" style="4" customWidth="1"/>
    <col min="8979" max="8979" width="3" style="4" customWidth="1"/>
    <col min="8980" max="8980" width="3.453125" style="4" customWidth="1"/>
    <col min="8981" max="8981" width="1" style="4" customWidth="1"/>
    <col min="8982" max="8983" width="2.453125" style="4" customWidth="1"/>
    <col min="8984" max="8984" width="1.1796875" style="4" customWidth="1"/>
    <col min="8985" max="8985" width="2.453125" style="4" customWidth="1"/>
    <col min="8986" max="8986" width="2.26953125" style="4" customWidth="1"/>
    <col min="8987" max="8987" width="2.453125" style="4" customWidth="1"/>
    <col min="8988" max="8988" width="2" style="4" customWidth="1"/>
    <col min="8989" max="8990" width="2.453125" style="4" customWidth="1"/>
    <col min="8991" max="8991" width="1.7265625" style="4" customWidth="1"/>
    <col min="8992" max="8993" width="2.453125" style="4" customWidth="1"/>
    <col min="8994" max="8994" width="7.26953125" style="4" customWidth="1"/>
    <col min="8995" max="9216" width="11.45312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453125" style="4" customWidth="1"/>
    <col min="9235" max="9235" width="3" style="4" customWidth="1"/>
    <col min="9236" max="9236" width="3.453125" style="4" customWidth="1"/>
    <col min="9237" max="9237" width="1" style="4" customWidth="1"/>
    <col min="9238" max="9239" width="2.453125" style="4" customWidth="1"/>
    <col min="9240" max="9240" width="1.1796875" style="4" customWidth="1"/>
    <col min="9241" max="9241" width="2.453125" style="4" customWidth="1"/>
    <col min="9242" max="9242" width="2.26953125" style="4" customWidth="1"/>
    <col min="9243" max="9243" width="2.453125" style="4" customWidth="1"/>
    <col min="9244" max="9244" width="2" style="4" customWidth="1"/>
    <col min="9245" max="9246" width="2.453125" style="4" customWidth="1"/>
    <col min="9247" max="9247" width="1.7265625" style="4" customWidth="1"/>
    <col min="9248" max="9249" width="2.453125" style="4" customWidth="1"/>
    <col min="9250" max="9250" width="7.26953125" style="4" customWidth="1"/>
    <col min="9251" max="9472" width="11.45312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453125" style="4" customWidth="1"/>
    <col min="9491" max="9491" width="3" style="4" customWidth="1"/>
    <col min="9492" max="9492" width="3.453125" style="4" customWidth="1"/>
    <col min="9493" max="9493" width="1" style="4" customWidth="1"/>
    <col min="9494" max="9495" width="2.453125" style="4" customWidth="1"/>
    <col min="9496" max="9496" width="1.1796875" style="4" customWidth="1"/>
    <col min="9497" max="9497" width="2.453125" style="4" customWidth="1"/>
    <col min="9498" max="9498" width="2.26953125" style="4" customWidth="1"/>
    <col min="9499" max="9499" width="2.453125" style="4" customWidth="1"/>
    <col min="9500" max="9500" width="2" style="4" customWidth="1"/>
    <col min="9501" max="9502" width="2.453125" style="4" customWidth="1"/>
    <col min="9503" max="9503" width="1.7265625" style="4" customWidth="1"/>
    <col min="9504" max="9505" width="2.453125" style="4" customWidth="1"/>
    <col min="9506" max="9506" width="7.26953125" style="4" customWidth="1"/>
    <col min="9507" max="9728" width="11.45312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453125" style="4" customWidth="1"/>
    <col min="9747" max="9747" width="3" style="4" customWidth="1"/>
    <col min="9748" max="9748" width="3.453125" style="4" customWidth="1"/>
    <col min="9749" max="9749" width="1" style="4" customWidth="1"/>
    <col min="9750" max="9751" width="2.453125" style="4" customWidth="1"/>
    <col min="9752" max="9752" width="1.1796875" style="4" customWidth="1"/>
    <col min="9753" max="9753" width="2.453125" style="4" customWidth="1"/>
    <col min="9754" max="9754" width="2.26953125" style="4" customWidth="1"/>
    <col min="9755" max="9755" width="2.453125" style="4" customWidth="1"/>
    <col min="9756" max="9756" width="2" style="4" customWidth="1"/>
    <col min="9757" max="9758" width="2.453125" style="4" customWidth="1"/>
    <col min="9759" max="9759" width="1.7265625" style="4" customWidth="1"/>
    <col min="9760" max="9761" width="2.453125" style="4" customWidth="1"/>
    <col min="9762" max="9762" width="7.26953125" style="4" customWidth="1"/>
    <col min="9763" max="9984" width="11.45312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453125" style="4" customWidth="1"/>
    <col min="10003" max="10003" width="3" style="4" customWidth="1"/>
    <col min="10004" max="10004" width="3.453125" style="4" customWidth="1"/>
    <col min="10005" max="10005" width="1" style="4" customWidth="1"/>
    <col min="10006" max="10007" width="2.453125" style="4" customWidth="1"/>
    <col min="10008" max="10008" width="1.1796875" style="4" customWidth="1"/>
    <col min="10009" max="10009" width="2.453125" style="4" customWidth="1"/>
    <col min="10010" max="10010" width="2.26953125" style="4" customWidth="1"/>
    <col min="10011" max="10011" width="2.453125" style="4" customWidth="1"/>
    <col min="10012" max="10012" width="2" style="4" customWidth="1"/>
    <col min="10013" max="10014" width="2.453125" style="4" customWidth="1"/>
    <col min="10015" max="10015" width="1.7265625" style="4" customWidth="1"/>
    <col min="10016" max="10017" width="2.453125" style="4" customWidth="1"/>
    <col min="10018" max="10018" width="7.26953125" style="4" customWidth="1"/>
    <col min="10019" max="10240" width="11.45312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453125" style="4" customWidth="1"/>
    <col min="10259" max="10259" width="3" style="4" customWidth="1"/>
    <col min="10260" max="10260" width="3.453125" style="4" customWidth="1"/>
    <col min="10261" max="10261" width="1" style="4" customWidth="1"/>
    <col min="10262" max="10263" width="2.453125" style="4" customWidth="1"/>
    <col min="10264" max="10264" width="1.1796875" style="4" customWidth="1"/>
    <col min="10265" max="10265" width="2.453125" style="4" customWidth="1"/>
    <col min="10266" max="10266" width="2.26953125" style="4" customWidth="1"/>
    <col min="10267" max="10267" width="2.453125" style="4" customWidth="1"/>
    <col min="10268" max="10268" width="2" style="4" customWidth="1"/>
    <col min="10269" max="10270" width="2.453125" style="4" customWidth="1"/>
    <col min="10271" max="10271" width="1.7265625" style="4" customWidth="1"/>
    <col min="10272" max="10273" width="2.453125" style="4" customWidth="1"/>
    <col min="10274" max="10274" width="7.26953125" style="4" customWidth="1"/>
    <col min="10275" max="10496" width="11.45312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453125" style="4" customWidth="1"/>
    <col min="10515" max="10515" width="3" style="4" customWidth="1"/>
    <col min="10516" max="10516" width="3.453125" style="4" customWidth="1"/>
    <col min="10517" max="10517" width="1" style="4" customWidth="1"/>
    <col min="10518" max="10519" width="2.453125" style="4" customWidth="1"/>
    <col min="10520" max="10520" width="1.1796875" style="4" customWidth="1"/>
    <col min="10521" max="10521" width="2.453125" style="4" customWidth="1"/>
    <col min="10522" max="10522" width="2.26953125" style="4" customWidth="1"/>
    <col min="10523" max="10523" width="2.453125" style="4" customWidth="1"/>
    <col min="10524" max="10524" width="2" style="4" customWidth="1"/>
    <col min="10525" max="10526" width="2.453125" style="4" customWidth="1"/>
    <col min="10527" max="10527" width="1.7265625" style="4" customWidth="1"/>
    <col min="10528" max="10529" width="2.453125" style="4" customWidth="1"/>
    <col min="10530" max="10530" width="7.26953125" style="4" customWidth="1"/>
    <col min="10531" max="10752" width="11.45312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453125" style="4" customWidth="1"/>
    <col min="10771" max="10771" width="3" style="4" customWidth="1"/>
    <col min="10772" max="10772" width="3.453125" style="4" customWidth="1"/>
    <col min="10773" max="10773" width="1" style="4" customWidth="1"/>
    <col min="10774" max="10775" width="2.453125" style="4" customWidth="1"/>
    <col min="10776" max="10776" width="1.1796875" style="4" customWidth="1"/>
    <col min="10777" max="10777" width="2.453125" style="4" customWidth="1"/>
    <col min="10778" max="10778" width="2.26953125" style="4" customWidth="1"/>
    <col min="10779" max="10779" width="2.453125" style="4" customWidth="1"/>
    <col min="10780" max="10780" width="2" style="4" customWidth="1"/>
    <col min="10781" max="10782" width="2.453125" style="4" customWidth="1"/>
    <col min="10783" max="10783" width="1.7265625" style="4" customWidth="1"/>
    <col min="10784" max="10785" width="2.453125" style="4" customWidth="1"/>
    <col min="10786" max="10786" width="7.26953125" style="4" customWidth="1"/>
    <col min="10787" max="11008" width="11.45312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453125" style="4" customWidth="1"/>
    <col min="11027" max="11027" width="3" style="4" customWidth="1"/>
    <col min="11028" max="11028" width="3.453125" style="4" customWidth="1"/>
    <col min="11029" max="11029" width="1" style="4" customWidth="1"/>
    <col min="11030" max="11031" width="2.453125" style="4" customWidth="1"/>
    <col min="11032" max="11032" width="1.1796875" style="4" customWidth="1"/>
    <col min="11033" max="11033" width="2.453125" style="4" customWidth="1"/>
    <col min="11034" max="11034" width="2.26953125" style="4" customWidth="1"/>
    <col min="11035" max="11035" width="2.453125" style="4" customWidth="1"/>
    <col min="11036" max="11036" width="2" style="4" customWidth="1"/>
    <col min="11037" max="11038" width="2.453125" style="4" customWidth="1"/>
    <col min="11039" max="11039" width="1.7265625" style="4" customWidth="1"/>
    <col min="11040" max="11041" width="2.453125" style="4" customWidth="1"/>
    <col min="11042" max="11042" width="7.26953125" style="4" customWidth="1"/>
    <col min="11043" max="11264" width="11.45312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453125" style="4" customWidth="1"/>
    <col min="11283" max="11283" width="3" style="4" customWidth="1"/>
    <col min="11284" max="11284" width="3.453125" style="4" customWidth="1"/>
    <col min="11285" max="11285" width="1" style="4" customWidth="1"/>
    <col min="11286" max="11287" width="2.453125" style="4" customWidth="1"/>
    <col min="11288" max="11288" width="1.1796875" style="4" customWidth="1"/>
    <col min="11289" max="11289" width="2.453125" style="4" customWidth="1"/>
    <col min="11290" max="11290" width="2.26953125" style="4" customWidth="1"/>
    <col min="11291" max="11291" width="2.453125" style="4" customWidth="1"/>
    <col min="11292" max="11292" width="2" style="4" customWidth="1"/>
    <col min="11293" max="11294" width="2.453125" style="4" customWidth="1"/>
    <col min="11295" max="11295" width="1.7265625" style="4" customWidth="1"/>
    <col min="11296" max="11297" width="2.453125" style="4" customWidth="1"/>
    <col min="11298" max="11298" width="7.26953125" style="4" customWidth="1"/>
    <col min="11299" max="11520" width="11.45312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453125" style="4" customWidth="1"/>
    <col min="11539" max="11539" width="3" style="4" customWidth="1"/>
    <col min="11540" max="11540" width="3.453125" style="4" customWidth="1"/>
    <col min="11541" max="11541" width="1" style="4" customWidth="1"/>
    <col min="11542" max="11543" width="2.453125" style="4" customWidth="1"/>
    <col min="11544" max="11544" width="1.1796875" style="4" customWidth="1"/>
    <col min="11545" max="11545" width="2.453125" style="4" customWidth="1"/>
    <col min="11546" max="11546" width="2.26953125" style="4" customWidth="1"/>
    <col min="11547" max="11547" width="2.453125" style="4" customWidth="1"/>
    <col min="11548" max="11548" width="2" style="4" customWidth="1"/>
    <col min="11549" max="11550" width="2.453125" style="4" customWidth="1"/>
    <col min="11551" max="11551" width="1.7265625" style="4" customWidth="1"/>
    <col min="11552" max="11553" width="2.453125" style="4" customWidth="1"/>
    <col min="11554" max="11554" width="7.26953125" style="4" customWidth="1"/>
    <col min="11555" max="11776" width="11.45312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453125" style="4" customWidth="1"/>
    <col min="11795" max="11795" width="3" style="4" customWidth="1"/>
    <col min="11796" max="11796" width="3.453125" style="4" customWidth="1"/>
    <col min="11797" max="11797" width="1" style="4" customWidth="1"/>
    <col min="11798" max="11799" width="2.453125" style="4" customWidth="1"/>
    <col min="11800" max="11800" width="1.1796875" style="4" customWidth="1"/>
    <col min="11801" max="11801" width="2.453125" style="4" customWidth="1"/>
    <col min="11802" max="11802" width="2.26953125" style="4" customWidth="1"/>
    <col min="11803" max="11803" width="2.453125" style="4" customWidth="1"/>
    <col min="11804" max="11804" width="2" style="4" customWidth="1"/>
    <col min="11805" max="11806" width="2.453125" style="4" customWidth="1"/>
    <col min="11807" max="11807" width="1.7265625" style="4" customWidth="1"/>
    <col min="11808" max="11809" width="2.453125" style="4" customWidth="1"/>
    <col min="11810" max="11810" width="7.26953125" style="4" customWidth="1"/>
    <col min="11811" max="12032" width="11.45312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453125" style="4" customWidth="1"/>
    <col min="12051" max="12051" width="3" style="4" customWidth="1"/>
    <col min="12052" max="12052" width="3.453125" style="4" customWidth="1"/>
    <col min="12053" max="12053" width="1" style="4" customWidth="1"/>
    <col min="12054" max="12055" width="2.453125" style="4" customWidth="1"/>
    <col min="12056" max="12056" width="1.1796875" style="4" customWidth="1"/>
    <col min="12057" max="12057" width="2.453125" style="4" customWidth="1"/>
    <col min="12058" max="12058" width="2.26953125" style="4" customWidth="1"/>
    <col min="12059" max="12059" width="2.453125" style="4" customWidth="1"/>
    <col min="12060" max="12060" width="2" style="4" customWidth="1"/>
    <col min="12061" max="12062" width="2.453125" style="4" customWidth="1"/>
    <col min="12063" max="12063" width="1.7265625" style="4" customWidth="1"/>
    <col min="12064" max="12065" width="2.453125" style="4" customWidth="1"/>
    <col min="12066" max="12066" width="7.26953125" style="4" customWidth="1"/>
    <col min="12067" max="12288" width="11.45312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453125" style="4" customWidth="1"/>
    <col min="12307" max="12307" width="3" style="4" customWidth="1"/>
    <col min="12308" max="12308" width="3.453125" style="4" customWidth="1"/>
    <col min="12309" max="12309" width="1" style="4" customWidth="1"/>
    <col min="12310" max="12311" width="2.453125" style="4" customWidth="1"/>
    <col min="12312" max="12312" width="1.1796875" style="4" customWidth="1"/>
    <col min="12313" max="12313" width="2.453125" style="4" customWidth="1"/>
    <col min="12314" max="12314" width="2.26953125" style="4" customWidth="1"/>
    <col min="12315" max="12315" width="2.453125" style="4" customWidth="1"/>
    <col min="12316" max="12316" width="2" style="4" customWidth="1"/>
    <col min="12317" max="12318" width="2.453125" style="4" customWidth="1"/>
    <col min="12319" max="12319" width="1.7265625" style="4" customWidth="1"/>
    <col min="12320" max="12321" width="2.453125" style="4" customWidth="1"/>
    <col min="12322" max="12322" width="7.26953125" style="4" customWidth="1"/>
    <col min="12323" max="12544" width="11.45312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453125" style="4" customWidth="1"/>
    <col min="12563" max="12563" width="3" style="4" customWidth="1"/>
    <col min="12564" max="12564" width="3.453125" style="4" customWidth="1"/>
    <col min="12565" max="12565" width="1" style="4" customWidth="1"/>
    <col min="12566" max="12567" width="2.453125" style="4" customWidth="1"/>
    <col min="12568" max="12568" width="1.1796875" style="4" customWidth="1"/>
    <col min="12569" max="12569" width="2.453125" style="4" customWidth="1"/>
    <col min="12570" max="12570" width="2.26953125" style="4" customWidth="1"/>
    <col min="12571" max="12571" width="2.453125" style="4" customWidth="1"/>
    <col min="12572" max="12572" width="2" style="4" customWidth="1"/>
    <col min="12573" max="12574" width="2.453125" style="4" customWidth="1"/>
    <col min="12575" max="12575" width="1.7265625" style="4" customWidth="1"/>
    <col min="12576" max="12577" width="2.453125" style="4" customWidth="1"/>
    <col min="12578" max="12578" width="7.26953125" style="4" customWidth="1"/>
    <col min="12579" max="12800" width="11.45312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453125" style="4" customWidth="1"/>
    <col min="12819" max="12819" width="3" style="4" customWidth="1"/>
    <col min="12820" max="12820" width="3.453125" style="4" customWidth="1"/>
    <col min="12821" max="12821" width="1" style="4" customWidth="1"/>
    <col min="12822" max="12823" width="2.453125" style="4" customWidth="1"/>
    <col min="12824" max="12824" width="1.1796875" style="4" customWidth="1"/>
    <col min="12825" max="12825" width="2.453125" style="4" customWidth="1"/>
    <col min="12826" max="12826" width="2.26953125" style="4" customWidth="1"/>
    <col min="12827" max="12827" width="2.453125" style="4" customWidth="1"/>
    <col min="12828" max="12828" width="2" style="4" customWidth="1"/>
    <col min="12829" max="12830" width="2.453125" style="4" customWidth="1"/>
    <col min="12831" max="12831" width="1.7265625" style="4" customWidth="1"/>
    <col min="12832" max="12833" width="2.453125" style="4" customWidth="1"/>
    <col min="12834" max="12834" width="7.26953125" style="4" customWidth="1"/>
    <col min="12835" max="13056" width="11.45312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453125" style="4" customWidth="1"/>
    <col min="13075" max="13075" width="3" style="4" customWidth="1"/>
    <col min="13076" max="13076" width="3.453125" style="4" customWidth="1"/>
    <col min="13077" max="13077" width="1" style="4" customWidth="1"/>
    <col min="13078" max="13079" width="2.453125" style="4" customWidth="1"/>
    <col min="13080" max="13080" width="1.1796875" style="4" customWidth="1"/>
    <col min="13081" max="13081" width="2.453125" style="4" customWidth="1"/>
    <col min="13082" max="13082" width="2.26953125" style="4" customWidth="1"/>
    <col min="13083" max="13083" width="2.453125" style="4" customWidth="1"/>
    <col min="13084" max="13084" width="2" style="4" customWidth="1"/>
    <col min="13085" max="13086" width="2.453125" style="4" customWidth="1"/>
    <col min="13087" max="13087" width="1.7265625" style="4" customWidth="1"/>
    <col min="13088" max="13089" width="2.453125" style="4" customWidth="1"/>
    <col min="13090" max="13090" width="7.26953125" style="4" customWidth="1"/>
    <col min="13091" max="13312" width="11.45312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453125" style="4" customWidth="1"/>
    <col min="13331" max="13331" width="3" style="4" customWidth="1"/>
    <col min="13332" max="13332" width="3.453125" style="4" customWidth="1"/>
    <col min="13333" max="13333" width="1" style="4" customWidth="1"/>
    <col min="13334" max="13335" width="2.453125" style="4" customWidth="1"/>
    <col min="13336" max="13336" width="1.1796875" style="4" customWidth="1"/>
    <col min="13337" max="13337" width="2.453125" style="4" customWidth="1"/>
    <col min="13338" max="13338" width="2.26953125" style="4" customWidth="1"/>
    <col min="13339" max="13339" width="2.453125" style="4" customWidth="1"/>
    <col min="13340" max="13340" width="2" style="4" customWidth="1"/>
    <col min="13341" max="13342" width="2.453125" style="4" customWidth="1"/>
    <col min="13343" max="13343" width="1.7265625" style="4" customWidth="1"/>
    <col min="13344" max="13345" width="2.453125" style="4" customWidth="1"/>
    <col min="13346" max="13346" width="7.26953125" style="4" customWidth="1"/>
    <col min="13347" max="13568" width="11.45312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453125" style="4" customWidth="1"/>
    <col min="13587" max="13587" width="3" style="4" customWidth="1"/>
    <col min="13588" max="13588" width="3.453125" style="4" customWidth="1"/>
    <col min="13589" max="13589" width="1" style="4" customWidth="1"/>
    <col min="13590" max="13591" width="2.453125" style="4" customWidth="1"/>
    <col min="13592" max="13592" width="1.1796875" style="4" customWidth="1"/>
    <col min="13593" max="13593" width="2.453125" style="4" customWidth="1"/>
    <col min="13594" max="13594" width="2.26953125" style="4" customWidth="1"/>
    <col min="13595" max="13595" width="2.453125" style="4" customWidth="1"/>
    <col min="13596" max="13596" width="2" style="4" customWidth="1"/>
    <col min="13597" max="13598" width="2.453125" style="4" customWidth="1"/>
    <col min="13599" max="13599" width="1.7265625" style="4" customWidth="1"/>
    <col min="13600" max="13601" width="2.453125" style="4" customWidth="1"/>
    <col min="13602" max="13602" width="7.26953125" style="4" customWidth="1"/>
    <col min="13603" max="13824" width="11.45312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453125" style="4" customWidth="1"/>
    <col min="13843" max="13843" width="3" style="4" customWidth="1"/>
    <col min="13844" max="13844" width="3.453125" style="4" customWidth="1"/>
    <col min="13845" max="13845" width="1" style="4" customWidth="1"/>
    <col min="13846" max="13847" width="2.453125" style="4" customWidth="1"/>
    <col min="13848" max="13848" width="1.1796875" style="4" customWidth="1"/>
    <col min="13849" max="13849" width="2.453125" style="4" customWidth="1"/>
    <col min="13850" max="13850" width="2.26953125" style="4" customWidth="1"/>
    <col min="13851" max="13851" width="2.453125" style="4" customWidth="1"/>
    <col min="13852" max="13852" width="2" style="4" customWidth="1"/>
    <col min="13853" max="13854" width="2.453125" style="4" customWidth="1"/>
    <col min="13855" max="13855" width="1.7265625" style="4" customWidth="1"/>
    <col min="13856" max="13857" width="2.453125" style="4" customWidth="1"/>
    <col min="13858" max="13858" width="7.26953125" style="4" customWidth="1"/>
    <col min="13859" max="14080" width="11.45312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453125" style="4" customWidth="1"/>
    <col min="14099" max="14099" width="3" style="4" customWidth="1"/>
    <col min="14100" max="14100" width="3.453125" style="4" customWidth="1"/>
    <col min="14101" max="14101" width="1" style="4" customWidth="1"/>
    <col min="14102" max="14103" width="2.453125" style="4" customWidth="1"/>
    <col min="14104" max="14104" width="1.1796875" style="4" customWidth="1"/>
    <col min="14105" max="14105" width="2.453125" style="4" customWidth="1"/>
    <col min="14106" max="14106" width="2.26953125" style="4" customWidth="1"/>
    <col min="14107" max="14107" width="2.453125" style="4" customWidth="1"/>
    <col min="14108" max="14108" width="2" style="4" customWidth="1"/>
    <col min="14109" max="14110" width="2.453125" style="4" customWidth="1"/>
    <col min="14111" max="14111" width="1.7265625" style="4" customWidth="1"/>
    <col min="14112" max="14113" width="2.453125" style="4" customWidth="1"/>
    <col min="14114" max="14114" width="7.26953125" style="4" customWidth="1"/>
    <col min="14115" max="14336" width="11.45312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453125" style="4" customWidth="1"/>
    <col min="14355" max="14355" width="3" style="4" customWidth="1"/>
    <col min="14356" max="14356" width="3.453125" style="4" customWidth="1"/>
    <col min="14357" max="14357" width="1" style="4" customWidth="1"/>
    <col min="14358" max="14359" width="2.453125" style="4" customWidth="1"/>
    <col min="14360" max="14360" width="1.1796875" style="4" customWidth="1"/>
    <col min="14361" max="14361" width="2.453125" style="4" customWidth="1"/>
    <col min="14362" max="14362" width="2.26953125" style="4" customWidth="1"/>
    <col min="14363" max="14363" width="2.453125" style="4" customWidth="1"/>
    <col min="14364" max="14364" width="2" style="4" customWidth="1"/>
    <col min="14365" max="14366" width="2.453125" style="4" customWidth="1"/>
    <col min="14367" max="14367" width="1.7265625" style="4" customWidth="1"/>
    <col min="14368" max="14369" width="2.453125" style="4" customWidth="1"/>
    <col min="14370" max="14370" width="7.26953125" style="4" customWidth="1"/>
    <col min="14371" max="14592" width="11.45312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453125" style="4" customWidth="1"/>
    <col min="14611" max="14611" width="3" style="4" customWidth="1"/>
    <col min="14612" max="14612" width="3.453125" style="4" customWidth="1"/>
    <col min="14613" max="14613" width="1" style="4" customWidth="1"/>
    <col min="14614" max="14615" width="2.453125" style="4" customWidth="1"/>
    <col min="14616" max="14616" width="1.1796875" style="4" customWidth="1"/>
    <col min="14617" max="14617" width="2.453125" style="4" customWidth="1"/>
    <col min="14618" max="14618" width="2.26953125" style="4" customWidth="1"/>
    <col min="14619" max="14619" width="2.453125" style="4" customWidth="1"/>
    <col min="14620" max="14620" width="2" style="4" customWidth="1"/>
    <col min="14621" max="14622" width="2.453125" style="4" customWidth="1"/>
    <col min="14623" max="14623" width="1.7265625" style="4" customWidth="1"/>
    <col min="14624" max="14625" width="2.453125" style="4" customWidth="1"/>
    <col min="14626" max="14626" width="7.26953125" style="4" customWidth="1"/>
    <col min="14627" max="14848" width="11.45312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453125" style="4" customWidth="1"/>
    <col min="14867" max="14867" width="3" style="4" customWidth="1"/>
    <col min="14868" max="14868" width="3.453125" style="4" customWidth="1"/>
    <col min="14869" max="14869" width="1" style="4" customWidth="1"/>
    <col min="14870" max="14871" width="2.453125" style="4" customWidth="1"/>
    <col min="14872" max="14872" width="1.1796875" style="4" customWidth="1"/>
    <col min="14873" max="14873" width="2.453125" style="4" customWidth="1"/>
    <col min="14874" max="14874" width="2.26953125" style="4" customWidth="1"/>
    <col min="14875" max="14875" width="2.453125" style="4" customWidth="1"/>
    <col min="14876" max="14876" width="2" style="4" customWidth="1"/>
    <col min="14877" max="14878" width="2.453125" style="4" customWidth="1"/>
    <col min="14879" max="14879" width="1.7265625" style="4" customWidth="1"/>
    <col min="14880" max="14881" width="2.453125" style="4" customWidth="1"/>
    <col min="14882" max="14882" width="7.26953125" style="4" customWidth="1"/>
    <col min="14883" max="15104" width="11.45312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453125" style="4" customWidth="1"/>
    <col min="15123" max="15123" width="3" style="4" customWidth="1"/>
    <col min="15124" max="15124" width="3.453125" style="4" customWidth="1"/>
    <col min="15125" max="15125" width="1" style="4" customWidth="1"/>
    <col min="15126" max="15127" width="2.453125" style="4" customWidth="1"/>
    <col min="15128" max="15128" width="1.1796875" style="4" customWidth="1"/>
    <col min="15129" max="15129" width="2.453125" style="4" customWidth="1"/>
    <col min="15130" max="15130" width="2.26953125" style="4" customWidth="1"/>
    <col min="15131" max="15131" width="2.453125" style="4" customWidth="1"/>
    <col min="15132" max="15132" width="2" style="4" customWidth="1"/>
    <col min="15133" max="15134" width="2.453125" style="4" customWidth="1"/>
    <col min="15135" max="15135" width="1.7265625" style="4" customWidth="1"/>
    <col min="15136" max="15137" width="2.453125" style="4" customWidth="1"/>
    <col min="15138" max="15138" width="7.26953125" style="4" customWidth="1"/>
    <col min="15139" max="15360" width="11.45312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453125" style="4" customWidth="1"/>
    <col min="15379" max="15379" width="3" style="4" customWidth="1"/>
    <col min="15380" max="15380" width="3.453125" style="4" customWidth="1"/>
    <col min="15381" max="15381" width="1" style="4" customWidth="1"/>
    <col min="15382" max="15383" width="2.453125" style="4" customWidth="1"/>
    <col min="15384" max="15384" width="1.1796875" style="4" customWidth="1"/>
    <col min="15385" max="15385" width="2.453125" style="4" customWidth="1"/>
    <col min="15386" max="15386" width="2.26953125" style="4" customWidth="1"/>
    <col min="15387" max="15387" width="2.453125" style="4" customWidth="1"/>
    <col min="15388" max="15388" width="2" style="4" customWidth="1"/>
    <col min="15389" max="15390" width="2.453125" style="4" customWidth="1"/>
    <col min="15391" max="15391" width="1.7265625" style="4" customWidth="1"/>
    <col min="15392" max="15393" width="2.453125" style="4" customWidth="1"/>
    <col min="15394" max="15394" width="7.26953125" style="4" customWidth="1"/>
    <col min="15395" max="15616" width="11.45312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453125" style="4" customWidth="1"/>
    <col min="15635" max="15635" width="3" style="4" customWidth="1"/>
    <col min="15636" max="15636" width="3.453125" style="4" customWidth="1"/>
    <col min="15637" max="15637" width="1" style="4" customWidth="1"/>
    <col min="15638" max="15639" width="2.453125" style="4" customWidth="1"/>
    <col min="15640" max="15640" width="1.1796875" style="4" customWidth="1"/>
    <col min="15641" max="15641" width="2.453125" style="4" customWidth="1"/>
    <col min="15642" max="15642" width="2.26953125" style="4" customWidth="1"/>
    <col min="15643" max="15643" width="2.453125" style="4" customWidth="1"/>
    <col min="15644" max="15644" width="2" style="4" customWidth="1"/>
    <col min="15645" max="15646" width="2.453125" style="4" customWidth="1"/>
    <col min="15647" max="15647" width="1.7265625" style="4" customWidth="1"/>
    <col min="15648" max="15649" width="2.453125" style="4" customWidth="1"/>
    <col min="15650" max="15650" width="7.26953125" style="4" customWidth="1"/>
    <col min="15651" max="15872" width="11.45312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453125" style="4" customWidth="1"/>
    <col min="15891" max="15891" width="3" style="4" customWidth="1"/>
    <col min="15892" max="15892" width="3.453125" style="4" customWidth="1"/>
    <col min="15893" max="15893" width="1" style="4" customWidth="1"/>
    <col min="15894" max="15895" width="2.453125" style="4" customWidth="1"/>
    <col min="15896" max="15896" width="1.1796875" style="4" customWidth="1"/>
    <col min="15897" max="15897" width="2.453125" style="4" customWidth="1"/>
    <col min="15898" max="15898" width="2.26953125" style="4" customWidth="1"/>
    <col min="15899" max="15899" width="2.453125" style="4" customWidth="1"/>
    <col min="15900" max="15900" width="2" style="4" customWidth="1"/>
    <col min="15901" max="15902" width="2.453125" style="4" customWidth="1"/>
    <col min="15903" max="15903" width="1.7265625" style="4" customWidth="1"/>
    <col min="15904" max="15905" width="2.453125" style="4" customWidth="1"/>
    <col min="15906" max="15906" width="7.26953125" style="4" customWidth="1"/>
    <col min="15907" max="16128" width="11.45312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453125" style="4" customWidth="1"/>
    <col min="16147" max="16147" width="3" style="4" customWidth="1"/>
    <col min="16148" max="16148" width="3.453125" style="4" customWidth="1"/>
    <col min="16149" max="16149" width="1" style="4" customWidth="1"/>
    <col min="16150" max="16151" width="2.453125" style="4" customWidth="1"/>
    <col min="16152" max="16152" width="1.1796875" style="4" customWidth="1"/>
    <col min="16153" max="16153" width="2.453125" style="4" customWidth="1"/>
    <col min="16154" max="16154" width="2.26953125" style="4" customWidth="1"/>
    <col min="16155" max="16155" width="2.453125" style="4" customWidth="1"/>
    <col min="16156" max="16156" width="2" style="4" customWidth="1"/>
    <col min="16157" max="16158" width="2.453125" style="4" customWidth="1"/>
    <col min="16159" max="16159" width="1.7265625" style="4" customWidth="1"/>
    <col min="16160" max="16161" width="2.453125" style="4" customWidth="1"/>
    <col min="16162" max="16162" width="7.26953125" style="4" customWidth="1"/>
    <col min="16163" max="16384" width="11.453125" style="4"/>
  </cols>
  <sheetData>
    <row r="2" spans="2:34" ht="6.75" customHeight="1" x14ac:dyDescent="0.35">
      <c r="B2" s="259"/>
      <c r="C2" s="260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61"/>
      <c r="C3" s="262"/>
      <c r="D3" s="265" t="s">
        <v>0</v>
      </c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7"/>
      <c r="U3" s="268" t="s">
        <v>1</v>
      </c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70"/>
    </row>
    <row r="4" spans="2:34" ht="17.5" x14ac:dyDescent="0.35">
      <c r="B4" s="261"/>
      <c r="C4" s="262"/>
      <c r="D4" s="265" t="s">
        <v>2</v>
      </c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7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61"/>
      <c r="C5" s="262"/>
      <c r="D5" s="271" t="s">
        <v>3</v>
      </c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3"/>
      <c r="U5" s="274" t="s">
        <v>4</v>
      </c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6"/>
    </row>
    <row r="6" spans="2:34" ht="12" customHeight="1" x14ac:dyDescent="0.35">
      <c r="B6" s="261"/>
      <c r="C6" s="262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7" t="s">
        <v>5</v>
      </c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9"/>
    </row>
    <row r="7" spans="2:34" x14ac:dyDescent="0.35">
      <c r="B7" s="261"/>
      <c r="C7" s="262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80">
        <f>'[5]Form P2KB 01'!V7:X8</f>
        <v>2</v>
      </c>
      <c r="W7" s="269"/>
      <c r="X7" s="281"/>
      <c r="Y7" s="249">
        <f>'[5]Form P2KB 01'!Y7:AA8</f>
        <v>0</v>
      </c>
      <c r="Z7" s="250"/>
      <c r="AA7" s="251"/>
      <c r="AB7" s="249">
        <f>'[5]Form P2KB 01'!AB7:AD8</f>
        <v>2</v>
      </c>
      <c r="AC7" s="250"/>
      <c r="AD7" s="251"/>
      <c r="AE7" s="249">
        <f>'[5]Form P2KB 01'!AE7:AG8</f>
        <v>0</v>
      </c>
      <c r="AF7" s="250"/>
      <c r="AG7" s="251"/>
      <c r="AH7" s="14"/>
    </row>
    <row r="8" spans="2:34" ht="7.5" customHeight="1" x14ac:dyDescent="0.35">
      <c r="B8" s="261"/>
      <c r="C8" s="262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82"/>
      <c r="W8" s="283"/>
      <c r="X8" s="284"/>
      <c r="Y8" s="252"/>
      <c r="Z8" s="253"/>
      <c r="AA8" s="254"/>
      <c r="AB8" s="252"/>
      <c r="AC8" s="253"/>
      <c r="AD8" s="254"/>
      <c r="AE8" s="252"/>
      <c r="AF8" s="253"/>
      <c r="AG8" s="254"/>
      <c r="AH8" s="14"/>
    </row>
    <row r="9" spans="2:34" ht="12.75" customHeight="1" x14ac:dyDescent="0.35">
      <c r="B9" s="261"/>
      <c r="C9" s="262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55" t="s">
        <v>9</v>
      </c>
      <c r="W9" s="255"/>
      <c r="X9" s="15"/>
      <c r="Y9" s="255" t="s">
        <v>10</v>
      </c>
      <c r="Z9" s="255"/>
      <c r="AA9" s="15"/>
      <c r="AB9" s="6"/>
      <c r="AC9" s="256" t="s">
        <v>9</v>
      </c>
      <c r="AD9" s="256"/>
      <c r="AE9" s="6"/>
      <c r="AF9" s="256" t="s">
        <v>10</v>
      </c>
      <c r="AG9" s="256"/>
      <c r="AH9" s="7"/>
    </row>
    <row r="10" spans="2:34" ht="13.5" customHeight="1" x14ac:dyDescent="0.35">
      <c r="B10" s="261"/>
      <c r="C10" s="262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'[5]Form P2KB 01'!V10</f>
        <v>0</v>
      </c>
      <c r="W10" s="20">
        <f>'[5]Form P2KB 01'!W10</f>
        <v>1</v>
      </c>
      <c r="X10" s="21"/>
      <c r="Y10" s="20">
        <f>'[5]Form P2KB 01'!Y10</f>
        <v>2</v>
      </c>
      <c r="Z10" s="22">
        <f>'[5]Form P2KB 01'!Z10</f>
        <v>0</v>
      </c>
      <c r="AA10" s="257" t="s">
        <v>12</v>
      </c>
      <c r="AB10" s="258"/>
      <c r="AC10" s="20">
        <f>'[5]Form P2KB 01'!AC10</f>
        <v>0</v>
      </c>
      <c r="AD10" s="20">
        <f>'[5]Form P2KB 01'!AD10</f>
        <v>1</v>
      </c>
      <c r="AE10" s="21"/>
      <c r="AF10" s="20">
        <f>'[5]Form P2KB 01'!AF10</f>
        <v>2</v>
      </c>
      <c r="AG10" s="20">
        <f>'[5]Form P2KB 01'!AG10</f>
        <v>0</v>
      </c>
      <c r="AH10" s="7"/>
    </row>
    <row r="11" spans="2:34" ht="6" customHeight="1" x14ac:dyDescent="0.35">
      <c r="B11" s="263"/>
      <c r="C11" s="264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23" t="s">
        <v>13</v>
      </c>
      <c r="C12" s="224"/>
      <c r="D12" s="231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9"/>
      <c r="C13" s="230"/>
      <c r="D13" s="232"/>
      <c r="E13" s="26"/>
      <c r="F13" s="28">
        <f>'[5]Form P2KB 01'!F13</f>
        <v>0</v>
      </c>
      <c r="G13" s="28">
        <f>'[5]Form P2KB 01'!G13</f>
        <v>0</v>
      </c>
      <c r="H13" s="28">
        <f>'[5]Form P2KB 01'!H13</f>
        <v>0</v>
      </c>
      <c r="I13" s="29">
        <f>'[5]Form P2KB 01'!I13</f>
        <v>0</v>
      </c>
      <c r="J13" s="30"/>
      <c r="K13" s="29">
        <f>'[5]Form P2KB 01'!K13</f>
        <v>0</v>
      </c>
      <c r="L13" s="29">
        <f>'[5]Form P2KB 01'!L13</f>
        <v>0</v>
      </c>
      <c r="M13" s="29">
        <f>'[5]Form P2KB 01'!M13</f>
        <v>0</v>
      </c>
      <c r="N13" s="29">
        <f>'[5]Form P2KB 01'!N13</f>
        <v>0</v>
      </c>
      <c r="O13" s="29">
        <f>'[5]Form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44"/>
      <c r="C14" s="33"/>
      <c r="D14" s="53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23" t="s">
        <v>15</v>
      </c>
      <c r="C15" s="224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9"/>
      <c r="C16" s="230"/>
      <c r="D16" s="41" t="s">
        <v>14</v>
      </c>
      <c r="E16" s="66"/>
      <c r="F16" s="28">
        <f>'[5]Form P2KB 01'!F16</f>
        <v>1</v>
      </c>
      <c r="G16" s="28">
        <f>'[5]Form P2KB 01'!G16</f>
        <v>3</v>
      </c>
      <c r="H16" s="28">
        <f>'[5]Form P2KB 01'!H16</f>
        <v>4</v>
      </c>
      <c r="I16" s="43"/>
      <c r="J16" s="28">
        <f>'[5]Form P2KB 01'!J16</f>
        <v>2</v>
      </c>
      <c r="K16" s="28">
        <f>'[5]Form P2KB 01'!K16</f>
        <v>0</v>
      </c>
      <c r="L16" s="28">
        <f>'[5]Form P2KB 01'!L16</f>
        <v>0</v>
      </c>
      <c r="M16" s="28">
        <f>'[5]Form P2KB 01'!M16</f>
        <v>9</v>
      </c>
      <c r="N16" s="43"/>
      <c r="O16" s="28">
        <f>'[5]Form P2KB 01'!O16</f>
        <v>0</v>
      </c>
      <c r="P16" s="28">
        <f>'[5]Form P2KB 01'!P16</f>
        <v>0</v>
      </c>
      <c r="Q16" s="28">
        <f>'[5]Form P2KB 01'!Q16</f>
        <v>0</v>
      </c>
      <c r="R16" s="28">
        <f>'[5]Form P2KB 01'!R16</f>
        <v>2</v>
      </c>
      <c r="S16" s="43"/>
      <c r="T16" s="28">
        <f>'[5]Form P2KB 01'!T16</f>
        <v>0</v>
      </c>
      <c r="U16" s="242">
        <f>'[5]Form P2KB 01'!U16:V16</f>
        <v>2</v>
      </c>
      <c r="V16" s="243"/>
      <c r="W16" s="242">
        <f>'[5]Form P2KB 01'!W16:X16</f>
        <v>3</v>
      </c>
      <c r="X16" s="243"/>
      <c r="Y16" s="242">
        <f>'[5]Form P2KB 01'!Y16:Z16</f>
        <v>9</v>
      </c>
      <c r="Z16" s="243"/>
      <c r="AA16" s="242">
        <f>'[5]Form P2KB 01'!AA16:AB16</f>
        <v>5</v>
      </c>
      <c r="AB16" s="243"/>
      <c r="AC16" s="31"/>
      <c r="AD16" s="31"/>
      <c r="AE16" s="31"/>
      <c r="AF16" s="31"/>
      <c r="AG16" s="31"/>
      <c r="AH16" s="31"/>
    </row>
    <row r="17" spans="2:34" ht="6" customHeight="1" x14ac:dyDescent="0.35">
      <c r="B17" s="225"/>
      <c r="C17" s="226"/>
      <c r="D17" s="53"/>
      <c r="E17" s="73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23" t="s">
        <v>16</v>
      </c>
      <c r="C18" s="224"/>
      <c r="D18" s="41"/>
      <c r="E18" s="66"/>
      <c r="F18" s="227" t="str">
        <f>'[5]Form P2KB 01'!F18:AG19</f>
        <v>Okki Ramadian</v>
      </c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46"/>
    </row>
    <row r="19" spans="2:34" ht="15.5" x14ac:dyDescent="0.35">
      <c r="B19" s="225"/>
      <c r="C19" s="226"/>
      <c r="D19" s="53" t="s">
        <v>14</v>
      </c>
      <c r="E19" s="73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47"/>
    </row>
    <row r="20" spans="2:34" ht="6.75" customHeight="1" x14ac:dyDescent="0.35">
      <c r="B20" s="244" t="s">
        <v>17</v>
      </c>
      <c r="C20" s="245"/>
      <c r="D20" s="41"/>
      <c r="E20" s="66"/>
      <c r="F20" s="227" t="str">
        <f>'[5]Form P2KB 01'!F20:AH21</f>
        <v>Tangerang</v>
      </c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</row>
    <row r="21" spans="2:34" x14ac:dyDescent="0.35">
      <c r="B21" s="246"/>
      <c r="C21" s="247"/>
      <c r="D21" s="53" t="s">
        <v>14</v>
      </c>
      <c r="E21" s="73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</row>
    <row r="22" spans="2:34" ht="17.25" customHeight="1" x14ac:dyDescent="0.35">
      <c r="B22" s="44" t="s">
        <v>18</v>
      </c>
      <c r="C22" s="48"/>
      <c r="D22" s="53" t="s">
        <v>14</v>
      </c>
      <c r="E22" s="73"/>
      <c r="F22" s="248">
        <f>'[5]Form P2KB 01'!F22</f>
        <v>28369</v>
      </c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</row>
    <row r="23" spans="2:34" ht="5.25" customHeight="1" x14ac:dyDescent="0.35">
      <c r="B23" s="223" t="s">
        <v>19</v>
      </c>
      <c r="C23" s="224"/>
      <c r="D23" s="41"/>
      <c r="E23" s="66"/>
      <c r="F23" s="227" t="str">
        <f>'[5]Form P2KB 01'!F23:AH24</f>
        <v>Spesialis Penyakit Dalam</v>
      </c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</row>
    <row r="24" spans="2:34" x14ac:dyDescent="0.35">
      <c r="B24" s="225"/>
      <c r="C24" s="226"/>
      <c r="D24" s="53" t="s">
        <v>14</v>
      </c>
      <c r="E24" s="73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</row>
    <row r="25" spans="2:34" ht="6" customHeight="1" x14ac:dyDescent="0.35">
      <c r="B25" s="223" t="s">
        <v>20</v>
      </c>
      <c r="C25" s="224"/>
      <c r="D25" s="41"/>
      <c r="E25" s="66"/>
      <c r="F25" s="241">
        <v>44440</v>
      </c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</row>
    <row r="26" spans="2:34" ht="15" customHeight="1" x14ac:dyDescent="0.35">
      <c r="B26" s="225"/>
      <c r="C26" s="226"/>
      <c r="D26" s="53" t="s">
        <v>14</v>
      </c>
      <c r="E26" s="73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</row>
    <row r="27" spans="2:34" ht="5.25" customHeight="1" x14ac:dyDescent="0.35">
      <c r="B27" s="49"/>
      <c r="C27" s="50"/>
      <c r="D27" s="41"/>
      <c r="E27" s="66"/>
      <c r="F27" s="227" t="str">
        <f>'[5]Form P2KB 01'!F27:AG29</f>
        <v xml:space="preserve">Perumahan Raffles Hills Blok I 5 No 1 </v>
      </c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46"/>
    </row>
    <row r="28" spans="2:34" ht="13.5" customHeight="1" x14ac:dyDescent="0.35">
      <c r="B28" s="51" t="s">
        <v>21</v>
      </c>
      <c r="C28" s="52"/>
      <c r="D28" s="41" t="s">
        <v>14</v>
      </c>
      <c r="E28" s="66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46"/>
    </row>
    <row r="29" spans="2:34" ht="3" customHeight="1" x14ac:dyDescent="0.35">
      <c r="B29" s="44"/>
      <c r="C29" s="48"/>
      <c r="D29" s="53"/>
      <c r="E29" s="73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47"/>
    </row>
    <row r="30" spans="2:34" ht="19.5" customHeight="1" x14ac:dyDescent="0.35">
      <c r="B30" s="225" t="s">
        <v>22</v>
      </c>
      <c r="C30" s="226"/>
      <c r="D30" s="53" t="s">
        <v>14</v>
      </c>
      <c r="E30" s="73"/>
      <c r="F30" s="228" t="str">
        <f>'[5]Form P2KB 01'!F30:AG30</f>
        <v>Sukatani</v>
      </c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47"/>
    </row>
    <row r="31" spans="2:34" ht="4.5" customHeight="1" x14ac:dyDescent="0.35">
      <c r="B31" s="223" t="s">
        <v>23</v>
      </c>
      <c r="C31" s="224"/>
      <c r="D31" s="41"/>
      <c r="E31" s="66"/>
      <c r="F31" s="227" t="str">
        <f>'[5]Form P2KB 01'!F31:AH32</f>
        <v>Tapos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</row>
    <row r="32" spans="2:34" x14ac:dyDescent="0.35">
      <c r="B32" s="225"/>
      <c r="C32" s="226"/>
      <c r="D32" s="53" t="s">
        <v>14</v>
      </c>
      <c r="E32" s="73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</row>
    <row r="33" spans="2:34" ht="6" customHeight="1" x14ac:dyDescent="0.35">
      <c r="B33" s="223" t="s">
        <v>24</v>
      </c>
      <c r="C33" s="224"/>
      <c r="D33" s="41"/>
      <c r="E33" s="66"/>
      <c r="F33" s="227" t="str">
        <f>'[5]Form P2KB 01'!F33:AH34</f>
        <v>Depok</v>
      </c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</row>
    <row r="34" spans="2:34" x14ac:dyDescent="0.35">
      <c r="B34" s="225"/>
      <c r="C34" s="226"/>
      <c r="D34" s="53" t="s">
        <v>14</v>
      </c>
      <c r="E34" s="73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</row>
    <row r="35" spans="2:34" ht="5.25" customHeight="1" x14ac:dyDescent="0.35">
      <c r="B35" s="223" t="s">
        <v>25</v>
      </c>
      <c r="C35" s="224"/>
      <c r="D35" s="41"/>
      <c r="E35" s="66"/>
      <c r="F35" s="227" t="str">
        <f>'[5]Form P2KB 01'!F35:AH36</f>
        <v>Jawa Barat</v>
      </c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</row>
    <row r="36" spans="2:34" x14ac:dyDescent="0.35">
      <c r="B36" s="225"/>
      <c r="C36" s="226"/>
      <c r="D36" s="53" t="s">
        <v>14</v>
      </c>
      <c r="E36" s="73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</row>
    <row r="37" spans="2:34" ht="4.5" customHeight="1" x14ac:dyDescent="0.35">
      <c r="B37" s="223" t="s">
        <v>26</v>
      </c>
      <c r="C37" s="224"/>
      <c r="D37" s="41"/>
      <c r="E37" s="66"/>
      <c r="F37" s="227">
        <f>'[5]Form P2KB 01'!F37:AH38</f>
        <v>16454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</row>
    <row r="38" spans="2:34" x14ac:dyDescent="0.35">
      <c r="B38" s="225"/>
      <c r="C38" s="226"/>
      <c r="D38" s="53" t="s">
        <v>14</v>
      </c>
      <c r="E38" s="73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</row>
    <row r="39" spans="2:34" ht="5.25" customHeight="1" x14ac:dyDescent="0.35">
      <c r="B39" s="223" t="s">
        <v>27</v>
      </c>
      <c r="C39" s="224"/>
      <c r="D39" s="41"/>
      <c r="E39" s="66"/>
      <c r="F39" s="227" t="str">
        <f>'[5]Form P2KB 01'!F39:AH40</f>
        <v>0217547660</v>
      </c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</row>
    <row r="40" spans="2:34" x14ac:dyDescent="0.35">
      <c r="B40" s="225"/>
      <c r="C40" s="226"/>
      <c r="D40" s="53" t="s">
        <v>14</v>
      </c>
      <c r="E40" s="73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</row>
    <row r="41" spans="2:34" ht="6" customHeight="1" x14ac:dyDescent="0.35">
      <c r="B41" s="223" t="s">
        <v>28</v>
      </c>
      <c r="C41" s="224"/>
      <c r="D41" s="41"/>
      <c r="E41" s="66"/>
      <c r="F41" s="227">
        <f>'[5]Form P2KB 01'!F41:AH42</f>
        <v>0</v>
      </c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</row>
    <row r="42" spans="2:34" ht="15.75" customHeight="1" x14ac:dyDescent="0.35">
      <c r="B42" s="225"/>
      <c r="C42" s="226"/>
      <c r="D42" s="53" t="s">
        <v>14</v>
      </c>
      <c r="E42" s="73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</row>
    <row r="43" spans="2:34" ht="6" customHeight="1" x14ac:dyDescent="0.35">
      <c r="B43" s="223" t="s">
        <v>29</v>
      </c>
      <c r="C43" s="224"/>
      <c r="D43" s="41"/>
      <c r="E43" s="66"/>
      <c r="F43" s="227" t="str">
        <f>'[5]Form P2KB 01'!F43:AH44</f>
        <v>081211020120</v>
      </c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</row>
    <row r="44" spans="2:34" x14ac:dyDescent="0.35">
      <c r="B44" s="225"/>
      <c r="C44" s="226"/>
      <c r="D44" s="53" t="s">
        <v>14</v>
      </c>
      <c r="E44" s="73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</row>
    <row r="45" spans="2:34" ht="6" customHeight="1" x14ac:dyDescent="0.35">
      <c r="B45" s="223" t="s">
        <v>30</v>
      </c>
      <c r="C45" s="224"/>
      <c r="D45" s="231" t="s">
        <v>14</v>
      </c>
      <c r="E45" s="66"/>
      <c r="F45" s="227" t="str">
        <f>'[5]Form P2KB 01'!F45:AH47</f>
        <v>gusti_okki@yahoo.com</v>
      </c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</row>
    <row r="46" spans="2:34" x14ac:dyDescent="0.35">
      <c r="B46" s="229"/>
      <c r="C46" s="230"/>
      <c r="D46" s="232"/>
      <c r="E46" s="66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</row>
    <row r="47" spans="2:34" ht="6" customHeight="1" x14ac:dyDescent="0.35">
      <c r="B47" s="225"/>
      <c r="C47" s="226"/>
      <c r="D47" s="233"/>
      <c r="E47" s="54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</row>
    <row r="48" spans="2:34" ht="42.75" customHeight="1" x14ac:dyDescent="0.35">
      <c r="B48" s="235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7"/>
      <c r="AB48" s="238" t="s">
        <v>31</v>
      </c>
      <c r="AC48" s="239"/>
      <c r="AD48" s="239"/>
      <c r="AE48" s="239"/>
      <c r="AF48" s="239"/>
      <c r="AG48" s="239"/>
      <c r="AH48" s="240"/>
    </row>
    <row r="49" spans="2:34" ht="6" customHeight="1" x14ac:dyDescent="0.35">
      <c r="B49" s="55"/>
      <c r="C49" s="56"/>
      <c r="D49" s="56"/>
      <c r="E49" s="56"/>
      <c r="F49" s="57"/>
      <c r="G49" s="58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60"/>
      <c r="AA49" s="59"/>
      <c r="AB49" s="213">
        <f>[5]Profesional!I23+[5]Profesional!H50</f>
        <v>0</v>
      </c>
      <c r="AC49" s="214"/>
      <c r="AD49" s="214"/>
      <c r="AE49" s="214"/>
      <c r="AF49" s="214"/>
      <c r="AG49" s="214"/>
      <c r="AH49" s="215"/>
    </row>
    <row r="50" spans="2:34" ht="16.5" customHeight="1" x14ac:dyDescent="0.35">
      <c r="B50" s="61" t="s">
        <v>32</v>
      </c>
      <c r="C50" s="222" t="s">
        <v>33</v>
      </c>
      <c r="D50" s="205"/>
      <c r="E50" s="205"/>
      <c r="F50" s="206"/>
      <c r="G50" s="62">
        <v>1</v>
      </c>
      <c r="H50" s="63" t="s">
        <v>34</v>
      </c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59"/>
      <c r="AA50" s="65"/>
      <c r="AB50" s="216"/>
      <c r="AC50" s="217"/>
      <c r="AD50" s="217"/>
      <c r="AE50" s="217"/>
      <c r="AF50" s="217"/>
      <c r="AG50" s="217"/>
      <c r="AH50" s="218"/>
    </row>
    <row r="51" spans="2:34" ht="15.75" customHeight="1" x14ac:dyDescent="0.35">
      <c r="B51" s="67"/>
      <c r="C51" s="222" t="s">
        <v>35</v>
      </c>
      <c r="D51" s="205"/>
      <c r="E51" s="205"/>
      <c r="F51" s="206"/>
      <c r="G51" s="107"/>
      <c r="H51" s="108" t="s">
        <v>36</v>
      </c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1"/>
      <c r="AA51" s="72"/>
      <c r="AB51" s="219"/>
      <c r="AC51" s="220"/>
      <c r="AD51" s="220"/>
      <c r="AE51" s="220"/>
      <c r="AF51" s="220"/>
      <c r="AG51" s="220"/>
      <c r="AH51" s="221"/>
    </row>
    <row r="52" spans="2:34" ht="20.25" customHeight="1" x14ac:dyDescent="0.35">
      <c r="B52" s="74"/>
      <c r="C52" s="204"/>
      <c r="D52" s="205"/>
      <c r="E52" s="205"/>
      <c r="F52" s="206"/>
      <c r="G52" s="75">
        <v>2</v>
      </c>
      <c r="H52" s="121" t="s">
        <v>37</v>
      </c>
      <c r="I52" s="122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9"/>
      <c r="AA52" s="80"/>
      <c r="AB52" s="170">
        <f>[5]Profesional!H78</f>
        <v>4</v>
      </c>
      <c r="AC52" s="171"/>
      <c r="AD52" s="171"/>
      <c r="AE52" s="171"/>
      <c r="AF52" s="171"/>
      <c r="AG52" s="171"/>
      <c r="AH52" s="172"/>
    </row>
    <row r="53" spans="2:34" ht="20.25" customHeight="1" x14ac:dyDescent="0.35">
      <c r="B53" s="74"/>
      <c r="C53" s="204"/>
      <c r="D53" s="205"/>
      <c r="E53" s="205"/>
      <c r="F53" s="206"/>
      <c r="G53" s="81">
        <v>3</v>
      </c>
      <c r="H53" s="121" t="s">
        <v>38</v>
      </c>
      <c r="I53" s="122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82"/>
      <c r="V53" s="82"/>
      <c r="W53" s="82"/>
      <c r="X53" s="82"/>
      <c r="Y53" s="82"/>
      <c r="Z53" s="79"/>
      <c r="AA53" s="80"/>
      <c r="AB53" s="170">
        <f>[5]Profesional!I120</f>
        <v>5</v>
      </c>
      <c r="AC53" s="171"/>
      <c r="AD53" s="171"/>
      <c r="AE53" s="171"/>
      <c r="AF53" s="171"/>
      <c r="AG53" s="171"/>
      <c r="AH53" s="172"/>
    </row>
    <row r="54" spans="2:34" ht="20.25" customHeight="1" x14ac:dyDescent="0.35">
      <c r="B54" s="74"/>
      <c r="C54" s="83"/>
      <c r="D54" s="84"/>
      <c r="E54" s="84"/>
      <c r="F54" s="85"/>
      <c r="G54" s="81">
        <v>4</v>
      </c>
      <c r="H54" s="86" t="s">
        <v>39</v>
      </c>
      <c r="I54" s="122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82"/>
      <c r="V54" s="82"/>
      <c r="W54" s="82"/>
      <c r="X54" s="82"/>
      <c r="Y54" s="82"/>
      <c r="Z54" s="79"/>
      <c r="AA54" s="80"/>
      <c r="AB54" s="170">
        <f>[5]Profesional!G137+[5]Profesional!G167+[5]Profesional!G183+[5]Profesional!H200</f>
        <v>35</v>
      </c>
      <c r="AC54" s="171"/>
      <c r="AD54" s="171"/>
      <c r="AE54" s="171"/>
      <c r="AF54" s="171"/>
      <c r="AG54" s="171"/>
      <c r="AH54" s="172"/>
    </row>
    <row r="55" spans="2:34" ht="17.25" customHeight="1" x14ac:dyDescent="0.35">
      <c r="B55" s="74"/>
      <c r="C55" s="204"/>
      <c r="D55" s="205"/>
      <c r="E55" s="205"/>
      <c r="F55" s="206"/>
      <c r="G55" s="173">
        <v>5</v>
      </c>
      <c r="H55" s="187" t="s">
        <v>40</v>
      </c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9"/>
      <c r="AB55" s="207">
        <f>SUM(AB49:AH54)</f>
        <v>44</v>
      </c>
      <c r="AC55" s="208"/>
      <c r="AD55" s="208"/>
      <c r="AE55" s="208"/>
      <c r="AF55" s="208"/>
      <c r="AG55" s="208"/>
      <c r="AH55" s="209"/>
    </row>
    <row r="56" spans="2:34" ht="3.75" customHeight="1" x14ac:dyDescent="0.35">
      <c r="B56" s="87"/>
      <c r="C56" s="88"/>
      <c r="D56" s="88"/>
      <c r="E56" s="88"/>
      <c r="F56" s="89"/>
      <c r="G56" s="174"/>
      <c r="H56" s="190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2"/>
      <c r="AB56" s="210"/>
      <c r="AC56" s="211"/>
      <c r="AD56" s="211"/>
      <c r="AE56" s="211"/>
      <c r="AF56" s="211"/>
      <c r="AG56" s="211"/>
      <c r="AH56" s="212"/>
    </row>
    <row r="57" spans="2:34" ht="6" customHeight="1" x14ac:dyDescent="0.35">
      <c r="B57" s="55"/>
      <c r="C57" s="56"/>
      <c r="D57" s="56"/>
      <c r="E57" s="56"/>
      <c r="F57" s="57"/>
      <c r="G57" s="90"/>
      <c r="H57" s="91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3"/>
      <c r="AB57" s="170">
        <f>[5]Pembelajaran!H15</f>
        <v>10</v>
      </c>
      <c r="AC57" s="171"/>
      <c r="AD57" s="171"/>
      <c r="AE57" s="171"/>
      <c r="AF57" s="171"/>
      <c r="AG57" s="171"/>
      <c r="AH57" s="172"/>
    </row>
    <row r="58" spans="2:34" ht="20.25" customHeight="1" x14ac:dyDescent="0.35">
      <c r="B58" s="94" t="s">
        <v>41</v>
      </c>
      <c r="C58" s="95" t="s">
        <v>33</v>
      </c>
      <c r="D58" s="96"/>
      <c r="E58" s="96"/>
      <c r="F58" s="97"/>
      <c r="G58" s="107">
        <v>6</v>
      </c>
      <c r="H58" s="98" t="s">
        <v>42</v>
      </c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170"/>
      <c r="AC58" s="171"/>
      <c r="AD58" s="171"/>
      <c r="AE58" s="171"/>
      <c r="AF58" s="171"/>
      <c r="AG58" s="171"/>
      <c r="AH58" s="172"/>
    </row>
    <row r="59" spans="2:34" ht="20.25" customHeight="1" x14ac:dyDescent="0.35">
      <c r="B59" s="101"/>
      <c r="C59" s="95" t="s">
        <v>43</v>
      </c>
      <c r="D59" s="96"/>
      <c r="E59" s="96"/>
      <c r="F59" s="97"/>
      <c r="G59" s="75">
        <v>7</v>
      </c>
      <c r="H59" s="86" t="s">
        <v>44</v>
      </c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3"/>
      <c r="AB59" s="170">
        <f>[5]Pembelajaran!G80+[5]Pembelajaran!G116</f>
        <v>0</v>
      </c>
      <c r="AC59" s="171"/>
      <c r="AD59" s="171"/>
      <c r="AE59" s="171"/>
      <c r="AF59" s="171"/>
      <c r="AG59" s="171"/>
      <c r="AH59" s="172"/>
    </row>
    <row r="60" spans="2:34" ht="18.75" customHeight="1" x14ac:dyDescent="0.35">
      <c r="B60" s="104"/>
      <c r="C60" s="96"/>
      <c r="D60" s="96"/>
      <c r="E60" s="96"/>
      <c r="F60" s="97"/>
      <c r="G60" s="173">
        <v>8</v>
      </c>
      <c r="H60" s="187" t="s">
        <v>45</v>
      </c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9"/>
      <c r="AB60" s="194">
        <f>SUM(AB57:AH59)</f>
        <v>10</v>
      </c>
      <c r="AC60" s="195"/>
      <c r="AD60" s="195"/>
      <c r="AE60" s="195"/>
      <c r="AF60" s="195"/>
      <c r="AG60" s="195"/>
      <c r="AH60" s="196"/>
    </row>
    <row r="61" spans="2:34" ht="3.75" customHeight="1" x14ac:dyDescent="0.35">
      <c r="B61" s="87"/>
      <c r="C61" s="105"/>
      <c r="D61" s="105"/>
      <c r="E61" s="105"/>
      <c r="F61" s="106"/>
      <c r="G61" s="174"/>
      <c r="H61" s="190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2"/>
      <c r="AB61" s="194"/>
      <c r="AC61" s="195"/>
      <c r="AD61" s="195"/>
      <c r="AE61" s="195"/>
      <c r="AF61" s="195"/>
      <c r="AG61" s="195"/>
      <c r="AH61" s="196"/>
    </row>
    <row r="62" spans="2:34" ht="4.5" customHeight="1" x14ac:dyDescent="0.35">
      <c r="B62" s="55"/>
      <c r="C62" s="56"/>
      <c r="D62" s="56"/>
      <c r="E62" s="56"/>
      <c r="F62" s="57"/>
      <c r="G62" s="165">
        <v>9</v>
      </c>
      <c r="H62" s="197" t="s">
        <v>46</v>
      </c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9"/>
      <c r="AB62" s="203">
        <f>'[5]Pengabdian Masy-Profesi'!I26</f>
        <v>0</v>
      </c>
      <c r="AC62" s="171"/>
      <c r="AD62" s="171"/>
      <c r="AE62" s="171"/>
      <c r="AF62" s="171"/>
      <c r="AG62" s="171"/>
      <c r="AH62" s="172"/>
    </row>
    <row r="63" spans="2:34" ht="16.5" customHeight="1" x14ac:dyDescent="0.35">
      <c r="B63" s="94" t="s">
        <v>47</v>
      </c>
      <c r="C63" s="95" t="s">
        <v>48</v>
      </c>
      <c r="D63" s="96"/>
      <c r="E63" s="96"/>
      <c r="F63" s="97"/>
      <c r="G63" s="166"/>
      <c r="H63" s="200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2"/>
      <c r="AB63" s="170"/>
      <c r="AC63" s="171"/>
      <c r="AD63" s="171"/>
      <c r="AE63" s="171"/>
      <c r="AF63" s="171"/>
      <c r="AG63" s="171"/>
      <c r="AH63" s="172"/>
    </row>
    <row r="64" spans="2:34" ht="18.75" customHeight="1" x14ac:dyDescent="0.35">
      <c r="B64" s="109"/>
      <c r="C64" s="95" t="s">
        <v>49</v>
      </c>
      <c r="D64" s="96"/>
      <c r="E64" s="96"/>
      <c r="F64" s="97"/>
      <c r="G64" s="75">
        <v>10</v>
      </c>
      <c r="H64" s="86" t="s">
        <v>50</v>
      </c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3"/>
      <c r="AB64" s="170">
        <f>'[5]Pengabdian Masy-Profesi'!H54</f>
        <v>0</v>
      </c>
      <c r="AC64" s="171"/>
      <c r="AD64" s="171"/>
      <c r="AE64" s="171"/>
      <c r="AF64" s="171"/>
      <c r="AG64" s="171"/>
      <c r="AH64" s="172"/>
    </row>
    <row r="65" spans="2:34" ht="20.25" customHeight="1" x14ac:dyDescent="0.35">
      <c r="B65" s="109"/>
      <c r="C65" s="95" t="s">
        <v>51</v>
      </c>
      <c r="D65" s="96"/>
      <c r="E65" s="96"/>
      <c r="F65" s="97"/>
      <c r="G65" s="75">
        <v>11</v>
      </c>
      <c r="H65" s="86" t="s">
        <v>52</v>
      </c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3"/>
      <c r="AB65" s="170">
        <f>'[5]Pengabdian Masy-Profesi'!G89</f>
        <v>2</v>
      </c>
      <c r="AC65" s="171"/>
      <c r="AD65" s="171"/>
      <c r="AE65" s="171"/>
      <c r="AF65" s="171"/>
      <c r="AG65" s="171"/>
      <c r="AH65" s="172"/>
    </row>
    <row r="66" spans="2:34" ht="20.25" customHeight="1" x14ac:dyDescent="0.35">
      <c r="B66" s="104"/>
      <c r="C66" s="110"/>
      <c r="D66" s="96"/>
      <c r="E66" s="96"/>
      <c r="F66" s="97"/>
      <c r="G66" s="75">
        <v>12</v>
      </c>
      <c r="H66" s="86" t="s">
        <v>53</v>
      </c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3"/>
      <c r="AB66" s="170">
        <f>'[5]Pengabdian Masy-Profesi'!G125</f>
        <v>30</v>
      </c>
      <c r="AC66" s="171"/>
      <c r="AD66" s="171"/>
      <c r="AE66" s="171"/>
      <c r="AF66" s="171"/>
      <c r="AG66" s="171"/>
      <c r="AH66" s="172"/>
    </row>
    <row r="67" spans="2:34" ht="15" customHeight="1" x14ac:dyDescent="0.35">
      <c r="B67" s="111"/>
      <c r="C67" s="96"/>
      <c r="D67" s="96"/>
      <c r="E67" s="96"/>
      <c r="F67" s="97"/>
      <c r="G67" s="173">
        <v>13</v>
      </c>
      <c r="H67" s="187" t="s">
        <v>54</v>
      </c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9"/>
      <c r="AB67" s="193">
        <f>SUM(AB62:AH66)</f>
        <v>32</v>
      </c>
      <c r="AC67" s="179"/>
      <c r="AD67" s="179"/>
      <c r="AE67" s="179"/>
      <c r="AF67" s="179"/>
      <c r="AG67" s="179"/>
      <c r="AH67" s="180"/>
    </row>
    <row r="68" spans="2:34" ht="3.75" customHeight="1" x14ac:dyDescent="0.35">
      <c r="B68" s="87"/>
      <c r="C68" s="105"/>
      <c r="D68" s="105"/>
      <c r="E68" s="105"/>
      <c r="F68" s="106"/>
      <c r="G68" s="174"/>
      <c r="H68" s="190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2"/>
      <c r="AB68" s="178"/>
      <c r="AC68" s="179"/>
      <c r="AD68" s="179"/>
      <c r="AE68" s="179"/>
      <c r="AF68" s="179"/>
      <c r="AG68" s="179"/>
      <c r="AH68" s="180"/>
    </row>
    <row r="69" spans="2:34" ht="20.25" customHeight="1" x14ac:dyDescent="0.35">
      <c r="B69" s="112" t="s">
        <v>55</v>
      </c>
      <c r="C69" s="113" t="s">
        <v>48</v>
      </c>
      <c r="D69" s="56"/>
      <c r="E69" s="56"/>
      <c r="F69" s="57"/>
      <c r="G69" s="75">
        <v>14</v>
      </c>
      <c r="H69" s="86" t="s">
        <v>56</v>
      </c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02"/>
      <c r="AA69" s="103"/>
      <c r="AB69" s="170">
        <f>'[5]Publikasi '!J17</f>
        <v>0</v>
      </c>
      <c r="AC69" s="171"/>
      <c r="AD69" s="171"/>
      <c r="AE69" s="171"/>
      <c r="AF69" s="171"/>
      <c r="AG69" s="171"/>
      <c r="AH69" s="172"/>
    </row>
    <row r="70" spans="2:34" ht="20.25" customHeight="1" x14ac:dyDescent="0.35">
      <c r="B70" s="109"/>
      <c r="C70" s="95" t="s">
        <v>57</v>
      </c>
      <c r="D70" s="96"/>
      <c r="E70" s="96"/>
      <c r="F70" s="97"/>
      <c r="G70" s="75">
        <v>15</v>
      </c>
      <c r="H70" s="86" t="s">
        <v>58</v>
      </c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02"/>
      <c r="AA70" s="103"/>
      <c r="AB70" s="170">
        <f>'[5]Publikasi '!I45</f>
        <v>0</v>
      </c>
      <c r="AC70" s="171"/>
      <c r="AD70" s="171"/>
      <c r="AE70" s="171"/>
      <c r="AF70" s="171"/>
      <c r="AG70" s="171"/>
      <c r="AH70" s="172"/>
    </row>
    <row r="71" spans="2:34" ht="20.25" customHeight="1" x14ac:dyDescent="0.35">
      <c r="B71" s="111"/>
      <c r="C71" s="110"/>
      <c r="D71" s="96"/>
      <c r="E71" s="96"/>
      <c r="F71" s="97"/>
      <c r="G71" s="75">
        <v>16</v>
      </c>
      <c r="H71" s="86" t="s">
        <v>59</v>
      </c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02"/>
      <c r="AA71" s="103"/>
      <c r="AB71" s="170">
        <f>'[5]Publikasi '!I61</f>
        <v>0</v>
      </c>
      <c r="AC71" s="171"/>
      <c r="AD71" s="171"/>
      <c r="AE71" s="171"/>
      <c r="AF71" s="171"/>
      <c r="AG71" s="171"/>
      <c r="AH71" s="172"/>
    </row>
    <row r="72" spans="2:34" ht="20.25" customHeight="1" x14ac:dyDescent="0.35">
      <c r="B72" s="111"/>
      <c r="C72" s="110"/>
      <c r="D72" s="96"/>
      <c r="E72" s="96"/>
      <c r="F72" s="97"/>
      <c r="G72" s="75">
        <v>17</v>
      </c>
      <c r="H72" s="86" t="s">
        <v>60</v>
      </c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02"/>
      <c r="AA72" s="103"/>
      <c r="AB72" s="170">
        <f>'[5]Publikasi '!G83</f>
        <v>0</v>
      </c>
      <c r="AC72" s="171"/>
      <c r="AD72" s="171"/>
      <c r="AE72" s="171"/>
      <c r="AF72" s="171"/>
      <c r="AG72" s="171"/>
      <c r="AH72" s="172"/>
    </row>
    <row r="73" spans="2:34" ht="16.5" customHeight="1" x14ac:dyDescent="0.35">
      <c r="B73" s="111"/>
      <c r="C73" s="110"/>
      <c r="D73" s="96"/>
      <c r="E73" s="96"/>
      <c r="F73" s="97"/>
      <c r="G73" s="115">
        <v>18</v>
      </c>
      <c r="H73" s="116" t="s">
        <v>61</v>
      </c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8"/>
      <c r="AA73" s="119"/>
      <c r="AB73" s="170">
        <f>'[5]Publikasi '!F100+'[5]Publikasi '!F118+'[5]Publikasi '!F136+'[5]Publikasi '!G154</f>
        <v>0</v>
      </c>
      <c r="AC73" s="171"/>
      <c r="AD73" s="171"/>
      <c r="AE73" s="171"/>
      <c r="AF73" s="171"/>
      <c r="AG73" s="171"/>
      <c r="AH73" s="172"/>
    </row>
    <row r="74" spans="2:34" ht="18" customHeight="1" x14ac:dyDescent="0.35">
      <c r="B74" s="104"/>
      <c r="C74" s="96"/>
      <c r="D74" s="96"/>
      <c r="E74" s="96"/>
      <c r="F74" s="97"/>
      <c r="G74" s="107"/>
      <c r="H74" s="98" t="s">
        <v>62</v>
      </c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99"/>
      <c r="AA74" s="100"/>
      <c r="AB74" s="170"/>
      <c r="AC74" s="171"/>
      <c r="AD74" s="171"/>
      <c r="AE74" s="171"/>
      <c r="AF74" s="171"/>
      <c r="AG74" s="171"/>
      <c r="AH74" s="172"/>
    </row>
    <row r="75" spans="2:34" ht="16.5" customHeight="1" x14ac:dyDescent="0.35">
      <c r="B75" s="104"/>
      <c r="C75" s="96"/>
      <c r="D75" s="96"/>
      <c r="E75" s="96"/>
      <c r="F75" s="97"/>
      <c r="G75" s="173">
        <v>19</v>
      </c>
      <c r="H75" s="175" t="s">
        <v>63</v>
      </c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7"/>
      <c r="AB75" s="181">
        <f>SUM(AB69:AH74)</f>
        <v>0</v>
      </c>
      <c r="AC75" s="182"/>
      <c r="AD75" s="182"/>
      <c r="AE75" s="182"/>
      <c r="AF75" s="182"/>
      <c r="AG75" s="182"/>
      <c r="AH75" s="183"/>
    </row>
    <row r="76" spans="2:34" ht="6" customHeight="1" x14ac:dyDescent="0.35">
      <c r="B76" s="87"/>
      <c r="C76" s="105"/>
      <c r="D76" s="105"/>
      <c r="E76" s="105"/>
      <c r="F76" s="106"/>
      <c r="G76" s="174"/>
      <c r="H76" s="175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7"/>
      <c r="AB76" s="184"/>
      <c r="AC76" s="185"/>
      <c r="AD76" s="185"/>
      <c r="AE76" s="185"/>
      <c r="AF76" s="185"/>
      <c r="AG76" s="185"/>
      <c r="AH76" s="186"/>
    </row>
    <row r="77" spans="2:34" ht="6" customHeight="1" x14ac:dyDescent="0.35">
      <c r="B77" s="104"/>
      <c r="C77" s="96"/>
      <c r="D77" s="96"/>
      <c r="E77" s="96"/>
      <c r="F77" s="97"/>
      <c r="G77" s="165">
        <v>20</v>
      </c>
      <c r="H77" s="167" t="s">
        <v>64</v>
      </c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9"/>
      <c r="AB77" s="170">
        <f>'[5]Pengembangan Ilmu'!G18</f>
        <v>0</v>
      </c>
      <c r="AC77" s="171"/>
      <c r="AD77" s="171"/>
      <c r="AE77" s="171"/>
      <c r="AF77" s="171"/>
      <c r="AG77" s="171"/>
      <c r="AH77" s="172"/>
    </row>
    <row r="78" spans="2:34" ht="16.5" customHeight="1" x14ac:dyDescent="0.35">
      <c r="B78" s="123" t="s">
        <v>65</v>
      </c>
      <c r="C78" s="110" t="s">
        <v>33</v>
      </c>
      <c r="D78" s="110"/>
      <c r="E78" s="110"/>
      <c r="F78" s="124"/>
      <c r="G78" s="166"/>
      <c r="H78" s="167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9"/>
      <c r="AB78" s="170"/>
      <c r="AC78" s="171"/>
      <c r="AD78" s="171"/>
      <c r="AE78" s="171"/>
      <c r="AF78" s="171"/>
      <c r="AG78" s="171"/>
      <c r="AH78" s="172"/>
    </row>
    <row r="79" spans="2:34" ht="20.25" customHeight="1" x14ac:dyDescent="0.35">
      <c r="B79" s="125"/>
      <c r="C79" s="110" t="s">
        <v>66</v>
      </c>
      <c r="D79" s="110"/>
      <c r="E79" s="110"/>
      <c r="F79" s="124"/>
      <c r="G79" s="75">
        <v>21</v>
      </c>
      <c r="H79" s="86" t="s">
        <v>67</v>
      </c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3"/>
      <c r="AB79" s="170">
        <f>'[5]Pengembangan Ilmu'!H44</f>
        <v>0</v>
      </c>
      <c r="AC79" s="171"/>
      <c r="AD79" s="171"/>
      <c r="AE79" s="171"/>
      <c r="AF79" s="171"/>
      <c r="AG79" s="171"/>
      <c r="AH79" s="172"/>
    </row>
    <row r="80" spans="2:34" ht="17.25" customHeight="1" x14ac:dyDescent="0.35">
      <c r="B80" s="125"/>
      <c r="C80" s="110" t="s">
        <v>68</v>
      </c>
      <c r="D80" s="110"/>
      <c r="E80" s="110"/>
      <c r="F80" s="124"/>
      <c r="G80" s="173">
        <v>22</v>
      </c>
      <c r="H80" s="175" t="s">
        <v>69</v>
      </c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7"/>
      <c r="AB80" s="178">
        <f>SUM(AB77:AH79)</f>
        <v>0</v>
      </c>
      <c r="AC80" s="179"/>
      <c r="AD80" s="179"/>
      <c r="AE80" s="179"/>
      <c r="AF80" s="179"/>
      <c r="AG80" s="179"/>
      <c r="AH80" s="180"/>
    </row>
    <row r="81" spans="2:34" ht="6" customHeight="1" x14ac:dyDescent="0.35">
      <c r="B81" s="126"/>
      <c r="C81" s="127"/>
      <c r="D81" s="127"/>
      <c r="E81" s="127"/>
      <c r="F81" s="128"/>
      <c r="G81" s="174"/>
      <c r="H81" s="175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7"/>
      <c r="AB81" s="178"/>
      <c r="AC81" s="179"/>
      <c r="AD81" s="179"/>
      <c r="AE81" s="179"/>
      <c r="AF81" s="179"/>
      <c r="AG81" s="179"/>
      <c r="AH81" s="180"/>
    </row>
    <row r="82" spans="2:34" ht="6" customHeight="1" x14ac:dyDescent="0.35">
      <c r="B82" s="74"/>
      <c r="C82" s="129"/>
      <c r="D82" s="96"/>
      <c r="E82" s="96"/>
      <c r="F82" s="97"/>
      <c r="G82" s="13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31"/>
    </row>
    <row r="83" spans="2:34" ht="15.75" customHeight="1" x14ac:dyDescent="0.35">
      <c r="B83" s="101" t="s">
        <v>70</v>
      </c>
      <c r="C83" s="95" t="s">
        <v>71</v>
      </c>
      <c r="D83" s="96"/>
      <c r="E83" s="96"/>
      <c r="F83" s="97"/>
      <c r="G83" s="157" t="s">
        <v>72</v>
      </c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9"/>
    </row>
    <row r="84" spans="2:34" ht="15" customHeight="1" x14ac:dyDescent="0.35">
      <c r="B84" s="104"/>
      <c r="C84" s="129" t="s">
        <v>73</v>
      </c>
      <c r="D84" s="96"/>
      <c r="E84" s="96"/>
      <c r="F84" s="97"/>
      <c r="G84" s="157" t="s">
        <v>74</v>
      </c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9"/>
    </row>
    <row r="85" spans="2:34" ht="15.75" customHeight="1" x14ac:dyDescent="0.35">
      <c r="B85" s="104"/>
      <c r="C85" s="96"/>
      <c r="D85" s="96"/>
      <c r="E85" s="96"/>
      <c r="F85" s="97"/>
      <c r="G85" s="157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9"/>
    </row>
    <row r="86" spans="2:34" ht="15" customHeight="1" x14ac:dyDescent="0.35">
      <c r="B86" s="104"/>
      <c r="C86" s="96"/>
      <c r="D86" s="96"/>
      <c r="E86" s="96"/>
      <c r="F86" s="97"/>
      <c r="G86" s="157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9"/>
    </row>
    <row r="87" spans="2:34" ht="6" customHeight="1" x14ac:dyDescent="0.35">
      <c r="B87" s="104"/>
      <c r="C87" s="96"/>
      <c r="D87" s="96"/>
      <c r="E87" s="96"/>
      <c r="F87" s="97"/>
      <c r="G87" s="132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4"/>
    </row>
    <row r="88" spans="2:34" ht="15" customHeight="1" x14ac:dyDescent="0.35">
      <c r="B88" s="104"/>
      <c r="C88" s="96"/>
      <c r="D88" s="96"/>
      <c r="E88" s="96"/>
      <c r="F88" s="97"/>
      <c r="G88" s="160" t="s">
        <v>75</v>
      </c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2"/>
    </row>
    <row r="89" spans="2:34" ht="8.25" customHeight="1" x14ac:dyDescent="0.35">
      <c r="B89" s="104"/>
      <c r="C89" s="96"/>
      <c r="D89" s="96"/>
      <c r="E89" s="96"/>
      <c r="F89" s="97"/>
      <c r="G89" s="135"/>
      <c r="H89" s="136"/>
      <c r="I89" s="136"/>
      <c r="J89" s="136"/>
      <c r="K89" s="136"/>
      <c r="L89" s="136"/>
      <c r="M89" s="136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36"/>
      <c r="Y89" s="163"/>
      <c r="Z89" s="163"/>
      <c r="AA89" s="163"/>
      <c r="AB89" s="163"/>
      <c r="AC89" s="163"/>
      <c r="AD89" s="163"/>
      <c r="AE89" s="163"/>
      <c r="AF89" s="163"/>
      <c r="AG89" s="163"/>
      <c r="AH89" s="164"/>
    </row>
    <row r="90" spans="2:34" ht="18" customHeight="1" x14ac:dyDescent="0.35">
      <c r="B90" s="104"/>
      <c r="C90" s="96"/>
      <c r="D90" s="96"/>
      <c r="E90" s="96"/>
      <c r="F90" s="97"/>
      <c r="G90" s="135" t="s">
        <v>76</v>
      </c>
      <c r="H90" s="136"/>
      <c r="I90" s="136"/>
      <c r="J90" s="136"/>
      <c r="K90" s="136"/>
      <c r="L90" s="137"/>
      <c r="M90" s="136"/>
      <c r="N90" s="136" t="s">
        <v>14</v>
      </c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8"/>
    </row>
    <row r="91" spans="2:34" ht="15" customHeight="1" x14ac:dyDescent="0.35">
      <c r="B91" s="104"/>
      <c r="C91" s="96"/>
      <c r="D91" s="96"/>
      <c r="E91" s="96"/>
      <c r="F91" s="97"/>
      <c r="G91" s="135"/>
      <c r="H91" s="136"/>
      <c r="I91" s="136"/>
      <c r="J91" s="136"/>
      <c r="K91" s="136"/>
      <c r="L91" s="137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8"/>
    </row>
    <row r="92" spans="2:34" ht="15" customHeight="1" x14ac:dyDescent="0.35">
      <c r="B92" s="104"/>
      <c r="C92" s="96"/>
      <c r="D92" s="96"/>
      <c r="E92" s="96"/>
      <c r="F92" s="97"/>
      <c r="G92" s="135"/>
      <c r="H92" s="136"/>
      <c r="I92" s="136"/>
      <c r="J92" s="136"/>
      <c r="K92" s="136"/>
      <c r="L92" s="137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8"/>
    </row>
    <row r="93" spans="2:34" ht="15" customHeight="1" x14ac:dyDescent="0.35">
      <c r="B93" s="104"/>
      <c r="C93" s="96"/>
      <c r="D93" s="96"/>
      <c r="E93" s="96"/>
      <c r="F93" s="97"/>
      <c r="G93" s="135" t="s">
        <v>77</v>
      </c>
      <c r="H93" s="136"/>
      <c r="I93" s="136"/>
      <c r="J93" s="136"/>
      <c r="K93" s="136"/>
      <c r="L93" s="137"/>
      <c r="M93" s="136"/>
      <c r="N93" s="136" t="s">
        <v>14</v>
      </c>
      <c r="O93" s="136" t="s">
        <v>78</v>
      </c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8"/>
    </row>
    <row r="94" spans="2:34" ht="12.75" customHeight="1" x14ac:dyDescent="0.35">
      <c r="B94" s="104"/>
      <c r="C94" s="96"/>
      <c r="D94" s="96"/>
      <c r="E94" s="96"/>
      <c r="F94" s="97"/>
      <c r="G94" s="135"/>
      <c r="H94" s="136"/>
      <c r="I94" s="136"/>
      <c r="J94" s="136"/>
      <c r="K94" s="136"/>
      <c r="L94" s="137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8"/>
    </row>
    <row r="95" spans="2:34" ht="12.75" customHeight="1" x14ac:dyDescent="0.35">
      <c r="B95" s="104"/>
      <c r="C95" s="96"/>
      <c r="D95" s="96"/>
      <c r="E95" s="96"/>
      <c r="F95" s="97"/>
      <c r="G95" s="26" t="s">
        <v>79</v>
      </c>
      <c r="H95" s="136"/>
      <c r="I95" s="136"/>
      <c r="J95" s="136"/>
      <c r="K95" s="136"/>
      <c r="L95" s="137"/>
      <c r="M95" s="136"/>
      <c r="N95" s="136" t="s">
        <v>14</v>
      </c>
      <c r="O95" s="136" t="s">
        <v>80</v>
      </c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8"/>
    </row>
    <row r="96" spans="2:34" ht="7.5" customHeight="1" x14ac:dyDescent="0.35">
      <c r="B96" s="87"/>
      <c r="C96" s="105"/>
      <c r="D96" s="105"/>
      <c r="E96" s="105"/>
      <c r="F96" s="106"/>
      <c r="G96" s="54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9"/>
    </row>
    <row r="97" spans="2:34" ht="6" customHeight="1" x14ac:dyDescent="0.35">
      <c r="B97" s="55"/>
      <c r="C97" s="56"/>
      <c r="D97" s="56"/>
      <c r="E97" s="56"/>
      <c r="F97" s="56"/>
      <c r="G97" s="13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31"/>
    </row>
    <row r="98" spans="2:34" ht="20.25" customHeight="1" x14ac:dyDescent="0.35">
      <c r="B98" s="111" t="s">
        <v>81</v>
      </c>
      <c r="C98" s="110" t="s">
        <v>82</v>
      </c>
      <c r="D98" s="140"/>
      <c r="E98" s="96"/>
      <c r="F98" s="96"/>
      <c r="G98" s="141" t="s">
        <v>83</v>
      </c>
      <c r="H98" s="142" t="s">
        <v>84</v>
      </c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3"/>
    </row>
    <row r="99" spans="2:34" ht="20.25" customHeight="1" x14ac:dyDescent="0.35">
      <c r="B99" s="111"/>
      <c r="C99" s="110"/>
      <c r="D99" s="140"/>
      <c r="E99" s="96"/>
      <c r="F99" s="96"/>
      <c r="G99" s="144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45"/>
    </row>
    <row r="100" spans="2:34" ht="6" customHeight="1" x14ac:dyDescent="0.35">
      <c r="B100" s="87"/>
      <c r="C100" s="105"/>
      <c r="D100" s="105"/>
      <c r="E100" s="105"/>
      <c r="F100" s="105"/>
      <c r="G100" s="153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5"/>
    </row>
    <row r="101" spans="2:34" ht="20.25" customHeight="1" x14ac:dyDescent="0.35">
      <c r="G101" s="146"/>
      <c r="H101" s="146"/>
      <c r="I101" s="146"/>
      <c r="J101" s="146"/>
      <c r="K101" s="146"/>
      <c r="L101" s="146"/>
      <c r="M101" s="14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4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46"/>
      <c r="H104" s="146"/>
      <c r="I104" s="146"/>
      <c r="J104" s="146"/>
      <c r="K104" s="146"/>
      <c r="N104" s="147"/>
    </row>
    <row r="105" spans="2:34" ht="20.25" customHeight="1" x14ac:dyDescent="0.35">
      <c r="G105" s="146"/>
      <c r="H105" s="146"/>
      <c r="I105" s="146"/>
      <c r="J105" s="146"/>
      <c r="K105" s="146"/>
      <c r="L105" s="147"/>
    </row>
    <row r="106" spans="2:34" ht="20.25" customHeight="1" x14ac:dyDescent="0.35">
      <c r="G106" s="146"/>
      <c r="H106" s="146"/>
      <c r="I106" s="146"/>
      <c r="J106" s="146"/>
      <c r="K106" s="146"/>
      <c r="L106" s="147"/>
    </row>
    <row r="107" spans="2:34" ht="20.25" customHeight="1" x14ac:dyDescent="0.35">
      <c r="G107" s="146"/>
      <c r="H107" s="146"/>
      <c r="I107" s="146"/>
      <c r="J107" s="146"/>
      <c r="K107" s="146"/>
      <c r="L107" s="147"/>
    </row>
    <row r="108" spans="2:34" ht="20.25" customHeight="1" x14ac:dyDescent="0.35">
      <c r="G108" s="146"/>
      <c r="H108" s="146"/>
      <c r="I108" s="146"/>
      <c r="J108" s="146"/>
      <c r="K108" s="146"/>
      <c r="N108" s="147"/>
    </row>
    <row r="109" spans="2:34" ht="20.25" customHeight="1" x14ac:dyDescent="0.35">
      <c r="G109" s="146"/>
      <c r="H109" s="146"/>
      <c r="I109" s="146"/>
      <c r="J109" s="146"/>
      <c r="K109" s="146"/>
      <c r="L109" s="147"/>
    </row>
    <row r="110" spans="2:34" ht="20.25" customHeight="1" x14ac:dyDescent="0.35">
      <c r="G110" s="146"/>
      <c r="H110" s="146"/>
      <c r="I110" s="146"/>
      <c r="J110" s="146"/>
      <c r="K110" s="146"/>
      <c r="N110" s="147"/>
    </row>
    <row r="111" spans="2:34" ht="6" customHeight="1" x14ac:dyDescent="0.35"/>
    <row r="123" spans="2:34" ht="6" customHeight="1" x14ac:dyDescent="0.35"/>
    <row r="124" spans="2:34" ht="20.25" customHeight="1" x14ac:dyDescent="0.35"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  <c r="AG124" s="148"/>
      <c r="AH124" s="148"/>
    </row>
    <row r="125" spans="2:34" x14ac:dyDescent="0.35">
      <c r="B125" s="146"/>
      <c r="C125" s="146"/>
      <c r="D125" s="146"/>
      <c r="E125" s="146"/>
      <c r="F125" s="146"/>
      <c r="G125" s="146"/>
      <c r="H125" s="146"/>
    </row>
    <row r="126" spans="2:34" ht="20.25" customHeight="1" x14ac:dyDescent="0.35">
      <c r="B126" s="147"/>
      <c r="C126" s="149"/>
      <c r="D126" s="149"/>
      <c r="E126" s="149"/>
      <c r="F126" s="149"/>
      <c r="G126" s="149"/>
      <c r="H126" s="150"/>
      <c r="I126" s="151"/>
    </row>
    <row r="127" spans="2:34" ht="12" customHeight="1" x14ac:dyDescent="0.35">
      <c r="B127" s="147"/>
      <c r="C127" s="149"/>
      <c r="D127" s="149"/>
      <c r="E127" s="149"/>
      <c r="F127" s="149"/>
      <c r="G127" s="149"/>
      <c r="H127" s="150"/>
    </row>
    <row r="128" spans="2:34" ht="20.25" customHeight="1" x14ac:dyDescent="0.35">
      <c r="B128" s="147"/>
      <c r="C128" s="149"/>
      <c r="D128" s="149"/>
      <c r="E128" s="149"/>
      <c r="F128" s="149"/>
      <c r="G128" s="149"/>
      <c r="H128" s="150"/>
      <c r="I128" s="151"/>
    </row>
    <row r="129" spans="2:9" ht="12" customHeight="1" x14ac:dyDescent="0.35">
      <c r="B129" s="147"/>
      <c r="C129" s="149"/>
      <c r="D129" s="149"/>
      <c r="E129" s="149"/>
      <c r="F129" s="149"/>
      <c r="G129" s="149"/>
      <c r="H129" s="150"/>
    </row>
    <row r="130" spans="2:9" ht="20.25" customHeight="1" x14ac:dyDescent="0.35">
      <c r="B130" s="147"/>
      <c r="C130" s="149"/>
      <c r="D130" s="149"/>
      <c r="E130" s="149"/>
      <c r="F130" s="149"/>
      <c r="G130" s="149"/>
      <c r="H130" s="150"/>
      <c r="I130" s="151"/>
    </row>
    <row r="131" spans="2:9" ht="12" customHeight="1" x14ac:dyDescent="0.35">
      <c r="B131" s="147"/>
      <c r="C131" s="149"/>
      <c r="D131" s="149"/>
      <c r="E131" s="149"/>
      <c r="F131" s="149"/>
      <c r="G131" s="149"/>
      <c r="H131" s="150"/>
    </row>
    <row r="132" spans="2:9" ht="20.25" customHeight="1" x14ac:dyDescent="0.35">
      <c r="B132" s="147"/>
      <c r="C132" s="149"/>
      <c r="D132" s="149"/>
      <c r="E132" s="149"/>
      <c r="F132" s="149"/>
      <c r="G132" s="149"/>
      <c r="H132" s="150"/>
      <c r="I132" s="151"/>
    </row>
    <row r="133" spans="2:9" ht="12" customHeight="1" x14ac:dyDescent="0.35">
      <c r="B133" s="146"/>
      <c r="C133" s="146"/>
      <c r="D133" s="146"/>
      <c r="E133" s="146"/>
      <c r="F133" s="146"/>
      <c r="G133" s="146"/>
    </row>
    <row r="134" spans="2:9" ht="20.25" customHeight="1" x14ac:dyDescent="0.35">
      <c r="B134" s="146"/>
      <c r="C134" s="146"/>
      <c r="D134" s="146"/>
      <c r="E134" s="146"/>
      <c r="F134" s="146"/>
      <c r="G134" s="146"/>
      <c r="I134" s="151"/>
    </row>
    <row r="135" spans="2:9" ht="12" customHeight="1" x14ac:dyDescent="0.35">
      <c r="I135" s="151"/>
    </row>
    <row r="136" spans="2:9" ht="20.25" customHeight="1" x14ac:dyDescent="0.35">
      <c r="B136" s="146"/>
      <c r="C136" s="146"/>
      <c r="D136" s="146"/>
      <c r="E136" s="146"/>
      <c r="F136" s="146"/>
      <c r="I136" s="151"/>
    </row>
    <row r="137" spans="2:9" ht="12" customHeight="1" x14ac:dyDescent="0.35">
      <c r="B137" s="146"/>
      <c r="C137" s="146"/>
      <c r="D137" s="146"/>
      <c r="E137" s="146"/>
      <c r="F137" s="146"/>
      <c r="I137" s="151"/>
    </row>
    <row r="138" spans="2:9" ht="20.25" customHeight="1" x14ac:dyDescent="0.35">
      <c r="B138" s="146"/>
      <c r="C138" s="146"/>
      <c r="D138" s="146"/>
      <c r="E138" s="146"/>
      <c r="F138" s="146"/>
      <c r="I138" s="151"/>
    </row>
    <row r="139" spans="2:9" ht="12" customHeight="1" x14ac:dyDescent="0.35">
      <c r="B139" s="146"/>
      <c r="C139" s="146"/>
      <c r="D139" s="146"/>
      <c r="E139" s="146"/>
      <c r="F139" s="146"/>
      <c r="I139" s="151"/>
    </row>
    <row r="140" spans="2:9" ht="20.25" customHeight="1" x14ac:dyDescent="0.35">
      <c r="B140" s="146"/>
      <c r="C140" s="146"/>
      <c r="D140" s="146"/>
      <c r="E140" s="146"/>
      <c r="F140" s="146"/>
      <c r="I140" s="151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46"/>
      <c r="C145" s="146"/>
      <c r="D145" s="146"/>
      <c r="E145" s="146"/>
      <c r="F145" s="146"/>
      <c r="I145" s="151"/>
    </row>
    <row r="146" spans="2:34" ht="6" customHeight="1" x14ac:dyDescent="0.35"/>
    <row r="147" spans="2:34" ht="6" customHeight="1" x14ac:dyDescent="0.35"/>
    <row r="148" spans="2:34" x14ac:dyDescent="0.35">
      <c r="B148" s="152"/>
      <c r="C148" s="146"/>
      <c r="I148" s="151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46"/>
    </row>
    <row r="152" spans="2:34" ht="6" customHeight="1" x14ac:dyDescent="0.35"/>
    <row r="154" spans="2:34" ht="20.25" customHeight="1" x14ac:dyDescent="0.35"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50"/>
    </row>
    <row r="155" spans="2:34" ht="20.25" customHeight="1" x14ac:dyDescent="0.35"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50"/>
    </row>
    <row r="156" spans="2:34" ht="20.25" customHeight="1" x14ac:dyDescent="0.35"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50"/>
    </row>
    <row r="157" spans="2:34" ht="20.25" customHeight="1" x14ac:dyDescent="0.35"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50"/>
    </row>
    <row r="158" spans="2:34" x14ac:dyDescent="0.35"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  <c r="W158" s="146"/>
      <c r="X158" s="146"/>
      <c r="Y158" s="146"/>
      <c r="Z158" s="146"/>
      <c r="AA158" s="146"/>
      <c r="AB158" s="146"/>
      <c r="AC158" s="146"/>
      <c r="AD158" s="146"/>
      <c r="AE158" s="146"/>
      <c r="AF158" s="146"/>
      <c r="AG158" s="146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2016</vt:lpstr>
      <vt:lpstr>2017</vt:lpstr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2020-12-14T09:59:15Z</dcterms:created>
  <dcterms:modified xsi:type="dcterms:W3CDTF">2020-12-14T14:13:01Z</dcterms:modified>
</cp:coreProperties>
</file>