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Indah Gianawati\P2KB\"/>
    </mc:Choice>
  </mc:AlternateContent>
  <xr:revisionPtr revIDLastSave="0" documentId="13_ncr:1_{EBF55884-07C2-4A69-B64C-76A7CA4896D4}" xr6:coauthVersionLast="45" xr6:coauthVersionMax="45" xr10:uidLastSave="{00000000-0000-0000-0000-000000000000}"/>
  <bookViews>
    <workbookView xWindow="-110" yWindow="-110" windowWidth="19420" windowHeight="10300" activeTab="4" xr2:uid="{F52F67D6-D80B-452F-8A5F-7D6ABB11E810}"/>
  </bookViews>
  <sheets>
    <sheet name="2018" sheetId="1" r:id="rId1"/>
    <sheet name="2019" sheetId="2" r:id="rId2"/>
    <sheet name="2020" sheetId="3" r:id="rId3"/>
    <sheet name="2021" sheetId="4" r:id="rId4"/>
    <sheet name="2022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75" i="5" s="1"/>
  <c r="AB69" i="5"/>
  <c r="AB66" i="5"/>
  <c r="AB65" i="5"/>
  <c r="AB64" i="5"/>
  <c r="AB62" i="5"/>
  <c r="AB67" i="5" s="1"/>
  <c r="AB59" i="5"/>
  <c r="AB60" i="5" s="1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D10" i="5"/>
  <c r="AC10" i="5"/>
  <c r="W10" i="5"/>
  <c r="V10" i="5"/>
  <c r="AB79" i="4"/>
  <c r="AB77" i="4"/>
  <c r="AB80" i="4" s="1"/>
  <c r="AB73" i="4"/>
  <c r="AB72" i="4"/>
  <c r="AB71" i="4"/>
  <c r="AB70" i="4"/>
  <c r="AB75" i="4" s="1"/>
  <c r="AB69" i="4"/>
  <c r="AB66" i="4"/>
  <c r="AB65" i="4"/>
  <c r="AB64" i="4"/>
  <c r="AB62" i="4"/>
  <c r="AB67" i="4" s="1"/>
  <c r="AB59" i="4"/>
  <c r="AB60" i="4" s="1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D10" i="4"/>
  <c r="AC10" i="4"/>
  <c r="W10" i="4"/>
  <c r="V10" i="4"/>
  <c r="AB79" i="3"/>
  <c r="AB77" i="3"/>
  <c r="AB80" i="3" s="1"/>
  <c r="AB73" i="3"/>
  <c r="AB72" i="3"/>
  <c r="AB71" i="3"/>
  <c r="AB70" i="3"/>
  <c r="AB69" i="3"/>
  <c r="AB75" i="3" s="1"/>
  <c r="AB66" i="3"/>
  <c r="AB65" i="3"/>
  <c r="AB64" i="3"/>
  <c r="AB62" i="3"/>
  <c r="AB67" i="3" s="1"/>
  <c r="AB59" i="3"/>
  <c r="AB60" i="3" s="1"/>
  <c r="AB57" i="3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D10" i="3"/>
  <c r="AC10" i="3"/>
  <c r="W10" i="3"/>
  <c r="V10" i="3"/>
  <c r="AB79" i="2"/>
  <c r="AB77" i="2"/>
  <c r="AB80" i="2" s="1"/>
  <c r="AB73" i="2"/>
  <c r="AB72" i="2"/>
  <c r="AB71" i="2"/>
  <c r="AB70" i="2"/>
  <c r="AB75" i="2" s="1"/>
  <c r="AB69" i="2"/>
  <c r="AB66" i="2"/>
  <c r="AB65" i="2"/>
  <c r="AB64" i="2"/>
  <c r="AB62" i="2"/>
  <c r="AB67" i="2" s="1"/>
  <c r="AB59" i="2"/>
  <c r="AB60" i="2" s="1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D10" i="2"/>
  <c r="AC10" i="2"/>
  <c r="W10" i="2"/>
  <c r="V10" i="2"/>
  <c r="AB79" i="1"/>
  <c r="AB77" i="1"/>
  <c r="AB80" i="1" s="1"/>
  <c r="AB73" i="1"/>
  <c r="AB72" i="1"/>
  <c r="AB71" i="1"/>
  <c r="AB70" i="1"/>
  <c r="AB75" i="1" s="1"/>
  <c r="AB69" i="1"/>
  <c r="AB66" i="1"/>
  <c r="AB65" i="1"/>
  <c r="AB64" i="1"/>
  <c r="AB62" i="1"/>
  <c r="AB67" i="1" s="1"/>
  <c r="AB59" i="1"/>
  <c r="AB60" i="1" s="1"/>
  <c r="AB57" i="1"/>
  <c r="AB54" i="1"/>
  <c r="AB53" i="1"/>
  <c r="AB52" i="1"/>
  <c r="AB49" i="1"/>
  <c r="AB55" i="1" s="1"/>
  <c r="F45" i="1"/>
  <c r="F43" i="1"/>
  <c r="F41" i="1"/>
  <c r="F39" i="1"/>
  <c r="F37" i="1"/>
  <c r="F35" i="1"/>
  <c r="F33" i="1"/>
  <c r="F31" i="1"/>
  <c r="F30" i="1"/>
  <c r="F27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D10" i="1"/>
  <c r="AC10" i="1"/>
  <c r="W10" i="1"/>
  <c r="V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166C757-6349-4A2B-9799-C02F67CF29BC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FEA78FB-9225-47C3-B90D-4850B6D5F38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02996A9-0616-4DF4-A13B-1733A9D5824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297DB59-534E-427E-9504-8EA313B55F4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D2FE3B9-3958-4A4F-A159-6735E1793B2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<sst xmlns="http://schemas.openxmlformats.org/spreadsheetml/2006/main" count="555" uniqueCount="92">
  <si>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</si>
  <si>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</si>
  <si>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</si>
  <si>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</si>
  <si>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</si>
  <si>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</si>
  <si>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</si>
  <si>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</si>
  <si>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</si>
  <si>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</si>
  <si>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</si>
  <si>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</si>
  <si>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</si>
  <si>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</si>
  <si>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</si>
  <si>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</si>
  <si>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</si>
  <si>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</si>
  <si>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</si>
  <si>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</si>
  <si>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</si>
  <si>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</si>
  <si>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</si>
  <si>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</si>
  <si>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</si>
  <si>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</si>
  <si>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</si>
  <si>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</si>
  <si>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</si>
  <si>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</si>
  <si>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</si>
  <si>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</si>
  <si>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</si>
  <si>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</si>
  <si>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</si>
  <si>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</si>
  <si>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</si>
  <si>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</si>
  <si>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</si>
  <si>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</si>
  <si>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</si>
  <si>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</si>
  <si>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</si>
  <si>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</si>
  <si>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</si>
  <si>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</si>
  <si>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</si>
  <si>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</si>
  <si>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</si>
  <si>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</si>
  <si>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</si>
  <si>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</si>
  <si>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</si>
  <si>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</si>
  <si>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</si>
  <si>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</si>
  <si>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</si>
  <si>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</si>
  <si>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</si>
  <si>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</si>
  <si>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</si>
  <si>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</si>
  <si>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</si>
  <si>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</si>
  <si>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</si>
  <si>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</si>
  <si>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</si>
  <si>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</si>
  <si>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</si>
  <si>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</si>
  <si>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</si>
  <si>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</si>
  <si>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</si>
  <si>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</si>
  <si>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</si>
  <si>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2018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</si>
  <si>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</si>
  <si>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</si>
  <si>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</si>
  <si>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</si>
  <si>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</si>
  <si>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</si>
  <si>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</si>
  <si>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</si>
  <si>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</si>
  <si>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 xml:space="preserve">  </t>
  </si>
  <si>
    <t>2)</t>
  </si>
  <si>
    <t>ARSIP KOMISI P2KB IPD CABANG</t>
  </si>
  <si>
    <t>Depok,                                       2019</t>
  </si>
  <si>
    <t>Depok,                                       2020</t>
  </si>
  <si>
    <t>Depok,                                       2021</t>
  </si>
  <si>
    <t>Depok,                                 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</si>
</sst>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9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4" fillId="2" borderId="12" xfId="1" applyFont="1" applyFill="1" applyBorder="1"/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/>
    <xf numFmtId="0" fontId="16" fillId="2" borderId="10" xfId="1" applyFont="1" applyFill="1" applyBorder="1" applyAlignment="1">
      <alignment horizontal="center" vertical="center"/>
    </xf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5" xfId="1" applyFont="1" applyFill="1" applyBorder="1" applyAlignment="1">
      <alignment horizontal="center"/>
    </xf>
    <xf numFmtId="0" fontId="17" fillId="2" borderId="17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5" borderId="0" xfId="1" applyFill="1"/>
    <xf numFmtId="0" fontId="3" fillId="6" borderId="3" xfId="1" applyFill="1" applyBorder="1"/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20" xfId="1" applyFill="1" applyBorder="1" applyAlignment="1">
      <alignment horizontal="center" vertical="center"/>
    </xf>
    <xf numFmtId="0" fontId="3" fillId="6" borderId="21" xfId="1" applyFill="1" applyBorder="1" applyAlignment="1">
      <alignment horizontal="center" vertical="center"/>
    </xf>
    <xf numFmtId="0" fontId="3" fillId="6" borderId="21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22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9" xfId="1" applyFill="1" applyBorder="1"/>
    <xf numFmtId="0" fontId="3" fillId="5" borderId="3" xfId="1" applyFill="1" applyBorder="1"/>
    <xf numFmtId="0" fontId="3" fillId="4" borderId="20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/>
    </xf>
    <xf numFmtId="0" fontId="3" fillId="6" borderId="25" xfId="1" applyFill="1" applyBorder="1" applyAlignment="1">
      <alignment horizont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3" fillId="5" borderId="7" xfId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164" fontId="20" fillId="6" borderId="26" xfId="1" applyNumberFormat="1" applyFont="1" applyFill="1" applyBorder="1" applyAlignment="1">
      <alignment horizontal="left" vertical="center"/>
    </xf>
    <xf numFmtId="15" fontId="20" fillId="6" borderId="3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3" fillId="4" borderId="22" xfId="1" applyFill="1" applyBorder="1" applyAlignment="1">
      <alignment horizontal="center" vertical="center"/>
    </xf>
    <xf numFmtId="0" fontId="3" fillId="5" borderId="6" xfId="1" applyFill="1" applyBorder="1"/>
    <xf numFmtId="0" fontId="3" fillId="7" borderId="27" xfId="1" applyFill="1" applyBorder="1" applyAlignment="1">
      <alignment horizontal="center"/>
    </xf>
    <xf numFmtId="0" fontId="3" fillId="7" borderId="26" xfId="1" applyFill="1" applyBorder="1" applyAlignment="1">
      <alignment horizontal="center"/>
    </xf>
    <xf numFmtId="0" fontId="3" fillId="7" borderId="28" xfId="1" applyFill="1" applyBorder="1" applyAlignment="1">
      <alignment horizontal="center"/>
    </xf>
    <xf numFmtId="0" fontId="22" fillId="7" borderId="27" xfId="1" applyFont="1" applyFill="1" applyBorder="1" applyAlignment="1">
      <alignment horizontal="center" vertical="center" wrapText="1"/>
    </xf>
    <xf numFmtId="0" fontId="22" fillId="7" borderId="26" xfId="1" applyFont="1" applyFill="1" applyBorder="1" applyAlignment="1">
      <alignment horizontal="center" vertical="center" wrapText="1"/>
    </xf>
    <xf numFmtId="0" fontId="22" fillId="7" borderId="28" xfId="1" applyFont="1" applyFill="1" applyBorder="1" applyAlignment="1">
      <alignment horizontal="center" vertical="center" wrapText="1"/>
    </xf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9" xfId="1" applyFill="1" applyBorder="1"/>
    <xf numFmtId="0" fontId="3" fillId="9" borderId="0" xfId="1" applyFill="1"/>
    <xf numFmtId="0" fontId="23" fillId="9" borderId="0" xfId="1" applyFont="1" applyFill="1"/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24" fillId="8" borderId="4" xfId="1" applyFont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5" fillId="2" borderId="20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24" fillId="8" borderId="4" xfId="1" applyFont="1" applyFill="1" applyBorder="1"/>
    <xf numFmtId="0" fontId="25" fillId="2" borderId="22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15" fillId="8" borderId="4" xfId="1" applyFont="1" applyFill="1" applyBorder="1"/>
    <xf numFmtId="0" fontId="26" fillId="8" borderId="0" xfId="1" applyFont="1" applyFill="1" applyAlignment="1">
      <alignment horizontal="left" vertical="center"/>
    </xf>
    <xf numFmtId="0" fontId="25" fillId="2" borderId="29" xfId="1" applyFont="1" applyFill="1" applyBorder="1" applyAlignment="1">
      <alignment horizontal="center" vertical="center"/>
    </xf>
    <xf numFmtId="0" fontId="25" fillId="9" borderId="27" xfId="1" applyFont="1" applyFill="1" applyBorder="1" applyAlignment="1">
      <alignment horizontal="left" vertical="center"/>
    </xf>
    <xf numFmtId="0" fontId="25" fillId="9" borderId="26" xfId="1" applyFont="1" applyFill="1" applyBorder="1" applyAlignment="1">
      <alignment horizontal="left" vertical="center"/>
    </xf>
    <xf numFmtId="0" fontId="23" fillId="9" borderId="26" xfId="1" applyFont="1" applyFill="1" applyBorder="1" applyAlignment="1">
      <alignment horizontal="left" vertical="center"/>
    </xf>
    <xf numFmtId="0" fontId="3" fillId="9" borderId="26" xfId="1" applyFill="1" applyBorder="1"/>
    <xf numFmtId="0" fontId="3" fillId="9" borderId="28" xfId="1" applyFill="1" applyBorder="1"/>
    <xf numFmtId="0" fontId="3" fillId="5" borderId="27" xfId="1" applyFill="1" applyBorder="1" applyAlignment="1">
      <alignment horizontal="center" vertical="center"/>
    </xf>
    <xf numFmtId="0" fontId="3" fillId="5" borderId="26" xfId="1" applyFill="1" applyBorder="1" applyAlignment="1">
      <alignment horizontal="center" vertical="center"/>
    </xf>
    <xf numFmtId="0" fontId="3" fillId="5" borderId="28" xfId="1" applyFill="1" applyBorder="1" applyAlignment="1">
      <alignment horizontal="center" vertical="center"/>
    </xf>
    <xf numFmtId="0" fontId="27" fillId="2" borderId="29" xfId="1" applyFont="1" applyFill="1" applyBorder="1" applyAlignment="1">
      <alignment horizontal="center" vertical="center"/>
    </xf>
    <xf numFmtId="0" fontId="28" fillId="9" borderId="26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7" xfId="1" applyFont="1" applyFill="1" applyBorder="1" applyAlignment="1">
      <alignment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9" fillId="2" borderId="22" xfId="1" applyFont="1" applyFill="1" applyBorder="1" applyAlignment="1">
      <alignment horizontal="center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6" xfId="1" applyFont="1" applyFill="1" applyBorder="1"/>
    <xf numFmtId="0" fontId="27" fillId="9" borderId="28" xfId="1" applyFont="1" applyFill="1" applyBorder="1"/>
    <xf numFmtId="0" fontId="4" fillId="8" borderId="4" xfId="1" applyFont="1" applyFill="1" applyBorder="1"/>
    <xf numFmtId="0" fontId="30" fillId="5" borderId="27" xfId="1" applyFont="1" applyFill="1" applyBorder="1" applyAlignment="1">
      <alignment horizontal="center" vertical="center"/>
    </xf>
    <xf numFmtId="0" fontId="30" fillId="5" borderId="26" xfId="1" applyFont="1" applyFill="1" applyBorder="1" applyAlignment="1">
      <alignment horizontal="center" vertical="center"/>
    </xf>
    <xf numFmtId="0" fontId="30" fillId="5" borderId="28" xfId="1" applyFont="1" applyFill="1" applyBorder="1" applyAlignment="1">
      <alignment horizontal="center" vertical="center"/>
    </xf>
    <xf numFmtId="0" fontId="4" fillId="8" borderId="7" xfId="1" applyFont="1" applyFill="1" applyBorder="1"/>
    <xf numFmtId="0" fontId="4" fillId="8" borderId="8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1" fontId="3" fillId="5" borderId="27" xfId="1" applyNumberFormat="1" applyFill="1" applyBorder="1" applyAlignment="1">
      <alignment horizontal="center" vertical="center"/>
    </xf>
    <xf numFmtId="0" fontId="25" fillId="2" borderId="22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1" fontId="32" fillId="5" borderId="27" xfId="1" applyNumberFormat="1" applyFont="1" applyFill="1" applyBorder="1" applyAlignment="1">
      <alignment horizontal="center" vertical="center"/>
    </xf>
    <xf numFmtId="0" fontId="32" fillId="5" borderId="26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6" xfId="1" applyFont="1" applyFill="1" applyBorder="1" applyAlignment="1">
      <alignment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29" fillId="9" borderId="27" xfId="1" applyFont="1" applyFill="1" applyBorder="1" applyAlignment="1">
      <alignment horizontal="left" vertical="center"/>
    </xf>
    <xf numFmtId="0" fontId="29" fillId="9" borderId="26" xfId="1" applyFont="1" applyFill="1" applyBorder="1" applyAlignment="1">
      <alignment horizontal="left" vertical="center"/>
    </xf>
    <xf numFmtId="0" fontId="29" fillId="9" borderId="28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5" fillId="9" borderId="27" xfId="1" applyFont="1" applyFill="1" applyBorder="1" applyAlignment="1">
      <alignment horizontal="left" vertical="center"/>
    </xf>
    <xf numFmtId="0" fontId="25" fillId="9" borderId="26" xfId="1" applyFont="1" applyFill="1" applyBorder="1" applyAlignment="1">
      <alignment horizontal="left" vertical="center"/>
    </xf>
    <xf numFmtId="0" fontId="25" fillId="9" borderId="28" xfId="1" applyFont="1" applyFill="1" applyBorder="1" applyAlignment="1">
      <alignment horizontal="left"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</cellXfs>
  <cellStyles count="2">
    <cellStyle name="Normal" xfId="0" builtinId="0"/>
    <cellStyle name="Normal 3" xfId="1" xr:uid="{A9C01AC1-60CE-4792-81B1-2DECE3B44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7833FEA-C785-4698-B8E2-975DBF75316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225E6DF-6B11-4FCD-9AC2-1900AEE24D9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3ED1D6E-1D71-4F5F-8B09-23DA31214C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B21E067-69C1-454E-A0FF-5C0FFD0C3537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5B26180-A5B8-4AEF-9319-BAF042E9ED0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E26FB58-00C1-4CFB-A21C-2D07F2362C13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84667</xdr:colOff>
      <xdr:row>87</xdr:row>
      <xdr:rowOff>152400</xdr:rowOff>
    </xdr:from>
    <xdr:to>
      <xdr:col>21</xdr:col>
      <xdr:colOff>35983</xdr:colOff>
      <xdr:row>91</xdr:row>
      <xdr:rowOff>127001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C96DDD2E-809F-4768-87FF-EEDC2DCB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67" y="14130867"/>
          <a:ext cx="1703916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0F02F42-7E4A-49D3-BAEE-BAC9DBED0CAB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B14036D-0E9E-463E-ADF7-ABD26367234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F7E826B-1ACA-4225-945A-3CDA127D64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F023250-2C27-4FF9-9350-F98951530BB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4FD7FB0-C1A0-432B-9AFB-A189568A19E0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9ED5CD8-6CD5-4950-8E0A-2F67FE1CD84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25400</xdr:colOff>
      <xdr:row>87</xdr:row>
      <xdr:rowOff>169333</xdr:rowOff>
    </xdr:from>
    <xdr:to>
      <xdr:col>22</xdr:col>
      <xdr:colOff>44449</xdr:colOff>
      <xdr:row>91</xdr:row>
      <xdr:rowOff>143934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DD7F280D-FEDD-424E-8152-390FC7D2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933" y="14147800"/>
          <a:ext cx="1703916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1506770-6463-45A2-8197-29FA2FD2047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CACC5F2-C5DD-49D9-8C71-B20D2E20076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8AF82E2-4E71-4622-BF7F-D792A36A26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DCD7146-3441-4A69-A688-6695329A1DF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839756F-0825-4C64-97D8-0BED8F59D306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F1CA9BE-0980-4B31-B5B5-8C877362BF7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194733</xdr:colOff>
      <xdr:row>88</xdr:row>
      <xdr:rowOff>42333</xdr:rowOff>
    </xdr:from>
    <xdr:to>
      <xdr:col>21</xdr:col>
      <xdr:colOff>146049</xdr:colOff>
      <xdr:row>92</xdr:row>
      <xdr:rowOff>16933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866772C4-2B9E-40F6-BB92-4CE131F28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4733" y="14215533"/>
          <a:ext cx="1703916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F03E12C-3E8C-4D4D-8181-B436968B12D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A0206F9-B0BD-4314-A7EA-4E941F18E6C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7FBDBCC-1AEF-499F-98C8-1F553EF946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7542E6B-E768-43F4-9857-F4F9013DA025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369AC4A-31BD-4847-A79B-FA262AA1FA94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FE3E7B7-13F6-4BCE-B531-F495C4830C90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16933</xdr:colOff>
      <xdr:row>88</xdr:row>
      <xdr:rowOff>33867</xdr:rowOff>
    </xdr:from>
    <xdr:to>
      <xdr:col>22</xdr:col>
      <xdr:colOff>35982</xdr:colOff>
      <xdr:row>92</xdr:row>
      <xdr:rowOff>8467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038F1923-4E17-46CB-8EFB-A40D2362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466" y="14207067"/>
          <a:ext cx="1703916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78E6A8B-2E15-4F57-9B21-07DC4EFC34F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AA565EB-A652-481D-BCE3-E803E88CC47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0D71851-A760-4D5B-B7DF-F866E83D22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CDE1EBC-4DE6-4C85-A450-AEF972ED8D48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3BF500B-B59F-4FB8-BE48-503322DB6EF1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9401A3C-A135-4898-A7AF-C4BD53F0C151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110068</xdr:colOff>
      <xdr:row>87</xdr:row>
      <xdr:rowOff>118533</xdr:rowOff>
    </xdr:from>
    <xdr:to>
      <xdr:col>22</xdr:col>
      <xdr:colOff>129117</xdr:colOff>
      <xdr:row>91</xdr:row>
      <xdr:rowOff>93134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1A153042-1586-4AB7-970C-90034A93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1" y="14097000"/>
          <a:ext cx="1703916" cy="69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0</v>
          </cell>
          <cell r="AD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4</v>
          </cell>
          <cell r="L13">
            <v>1</v>
          </cell>
          <cell r="M13">
            <v>0</v>
          </cell>
          <cell r="N13">
            <v>7</v>
          </cell>
          <cell r="O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8</v>
          </cell>
          <cell r="O16">
            <v>0</v>
          </cell>
          <cell r="P16">
            <v>0</v>
          </cell>
          <cell r="Q16">
            <v>1</v>
          </cell>
          <cell r="R16">
            <v>6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5</v>
          </cell>
        </row>
        <row r="18">
          <cell r="F18" t="str">
            <v>Indah Gianawati</v>
          </cell>
        </row>
        <row r="20">
          <cell r="F20" t="str">
            <v>Surabaya</v>
          </cell>
        </row>
        <row r="22">
          <cell r="F22">
            <v>26790</v>
          </cell>
        </row>
        <row r="23">
          <cell r="F23" t="str">
            <v>Spesialis Penyakit Dalam</v>
          </cell>
        </row>
        <row r="27">
          <cell r="F27" t="str">
            <v>Jl. Menteng Atas Selatan II No.3 RT 003 RW 004</v>
          </cell>
        </row>
        <row r="30">
          <cell r="F30" t="str">
            <v>Menteng Atas</v>
          </cell>
        </row>
        <row r="31">
          <cell r="F31" t="str">
            <v>setia Budi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12960</v>
          </cell>
        </row>
        <row r="39">
          <cell r="F39" t="str">
            <v>0218298409</v>
          </cell>
        </row>
        <row r="43">
          <cell r="F43" t="str">
            <v>081807020636</v>
          </cell>
        </row>
        <row r="45">
          <cell r="F45" t="str">
            <v>anindya_indira@yahoo.com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1">
          <cell r="H31">
            <v>62</v>
          </cell>
        </row>
        <row r="96">
          <cell r="G96">
            <v>0</v>
          </cell>
        </row>
        <row r="132">
          <cell r="G13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0</v>
          </cell>
          <cell r="AD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4</v>
          </cell>
          <cell r="L13">
            <v>1</v>
          </cell>
          <cell r="M13">
            <v>0</v>
          </cell>
          <cell r="N13">
            <v>7</v>
          </cell>
          <cell r="O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8</v>
          </cell>
          <cell r="O16">
            <v>0</v>
          </cell>
          <cell r="P16">
            <v>0</v>
          </cell>
          <cell r="Q16">
            <v>1</v>
          </cell>
          <cell r="R16">
            <v>6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5</v>
          </cell>
        </row>
        <row r="18">
          <cell r="F18" t="str">
            <v>Indah Gianawati</v>
          </cell>
        </row>
        <row r="20">
          <cell r="F20" t="str">
            <v>Surabaya</v>
          </cell>
        </row>
        <row r="22">
          <cell r="F22">
            <v>26790</v>
          </cell>
        </row>
        <row r="23">
          <cell r="F23" t="str">
            <v>Spesialis Penyakit Dalam</v>
          </cell>
        </row>
        <row r="25">
          <cell r="F25">
            <v>45052</v>
          </cell>
        </row>
        <row r="27">
          <cell r="F27" t="str">
            <v>Jl. Menteng Atas Selatan II No.3 RT 003 RW 004</v>
          </cell>
        </row>
        <row r="30">
          <cell r="F30" t="str">
            <v>Menteng Atas</v>
          </cell>
        </row>
        <row r="31">
          <cell r="F31" t="str">
            <v>setia Budi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12960</v>
          </cell>
        </row>
        <row r="39">
          <cell r="F39" t="str">
            <v>0218298409</v>
          </cell>
        </row>
        <row r="43">
          <cell r="F43" t="str">
            <v>081807020636</v>
          </cell>
        </row>
        <row r="45">
          <cell r="F45" t="str">
            <v>anindya_indira@yahoo.com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1">
          <cell r="H31">
            <v>36</v>
          </cell>
        </row>
        <row r="96">
          <cell r="G96">
            <v>0</v>
          </cell>
        </row>
        <row r="132">
          <cell r="G13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0</v>
          </cell>
          <cell r="AD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4</v>
          </cell>
          <cell r="L13">
            <v>1</v>
          </cell>
          <cell r="M13">
            <v>0</v>
          </cell>
          <cell r="N13">
            <v>7</v>
          </cell>
          <cell r="O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8</v>
          </cell>
          <cell r="O16">
            <v>0</v>
          </cell>
          <cell r="P16">
            <v>0</v>
          </cell>
          <cell r="Q16">
            <v>1</v>
          </cell>
          <cell r="R16">
            <v>6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5</v>
          </cell>
        </row>
        <row r="18">
          <cell r="F18" t="str">
            <v>Indah Gianawati</v>
          </cell>
        </row>
        <row r="20">
          <cell r="F20" t="str">
            <v>Surabaya</v>
          </cell>
        </row>
        <row r="22">
          <cell r="F22">
            <v>26790</v>
          </cell>
        </row>
        <row r="23">
          <cell r="F23" t="str">
            <v>Spesialis Penyakit Dalam</v>
          </cell>
        </row>
        <row r="25">
          <cell r="F25">
            <v>45052</v>
          </cell>
        </row>
        <row r="27">
          <cell r="F27" t="str">
            <v>Jl. Menteng Atas Selatan II No.3 RT 003 RW 004</v>
          </cell>
        </row>
        <row r="30">
          <cell r="F30" t="str">
            <v>Menteng Atas</v>
          </cell>
        </row>
        <row r="31">
          <cell r="F31" t="str">
            <v>setia Budi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12960</v>
          </cell>
        </row>
        <row r="39">
          <cell r="F39" t="str">
            <v>0218298409</v>
          </cell>
        </row>
        <row r="43">
          <cell r="F43" t="str">
            <v>081807020636</v>
          </cell>
        </row>
        <row r="45">
          <cell r="F45" t="str">
            <v>anindya_indira@yahoo.com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5</v>
          </cell>
        </row>
        <row r="199">
          <cell r="G199">
            <v>30</v>
          </cell>
        </row>
        <row r="229">
          <cell r="G229">
            <v>15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8">
          <cell r="H38">
            <v>18</v>
          </cell>
        </row>
        <row r="103">
          <cell r="G103">
            <v>0</v>
          </cell>
        </row>
        <row r="139">
          <cell r="G139">
            <v>0</v>
          </cell>
        </row>
      </sheetData>
      <sheetData sheetId="4">
        <row r="26">
          <cell r="I26">
            <v>0</v>
          </cell>
        </row>
        <row r="54">
          <cell r="H54">
            <v>5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0</v>
          </cell>
          <cell r="AD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4</v>
          </cell>
          <cell r="L13">
            <v>1</v>
          </cell>
          <cell r="M13">
            <v>0</v>
          </cell>
          <cell r="N13">
            <v>7</v>
          </cell>
          <cell r="O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8</v>
          </cell>
          <cell r="O16">
            <v>0</v>
          </cell>
          <cell r="P16">
            <v>0</v>
          </cell>
          <cell r="Q16">
            <v>1</v>
          </cell>
          <cell r="R16">
            <v>6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5</v>
          </cell>
        </row>
        <row r="18">
          <cell r="F18" t="str">
            <v>Indah Gianawati</v>
          </cell>
        </row>
        <row r="20">
          <cell r="F20" t="str">
            <v>Surabaya</v>
          </cell>
        </row>
        <row r="22">
          <cell r="F22">
            <v>26790</v>
          </cell>
        </row>
        <row r="23">
          <cell r="F23" t="str">
            <v>Spesialis Penyakit Dalam</v>
          </cell>
        </row>
        <row r="25">
          <cell r="F25">
            <v>45052</v>
          </cell>
        </row>
        <row r="27">
          <cell r="F27" t="str">
            <v>Jl. Menteng Atas Selatan II No.3 RT 003 RW 004</v>
          </cell>
        </row>
        <row r="30">
          <cell r="F30" t="str">
            <v>Menteng Atas</v>
          </cell>
        </row>
        <row r="31">
          <cell r="F31" t="str">
            <v>setia Budi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12960</v>
          </cell>
        </row>
        <row r="39">
          <cell r="F39" t="str">
            <v>0218298409</v>
          </cell>
        </row>
        <row r="43">
          <cell r="F43" t="str">
            <v>081807020636</v>
          </cell>
        </row>
        <row r="45">
          <cell r="F45" t="str">
            <v>anindya_indira@yahoo.com</v>
          </cell>
        </row>
      </sheetData>
      <sheetData sheetId="2">
        <row r="39">
          <cell r="I39">
            <v>4</v>
          </cell>
        </row>
        <row r="82">
          <cell r="H82">
            <v>2</v>
          </cell>
        </row>
        <row r="125">
          <cell r="H125">
            <v>3</v>
          </cell>
        </row>
        <row r="182">
          <cell r="I182">
            <v>5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24">
          <cell r="H24">
            <v>36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4">
        <row r="26">
          <cell r="I26">
            <v>0</v>
          </cell>
        </row>
        <row r="54">
          <cell r="H54">
            <v>5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2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10">
          <cell r="V10">
            <v>0</v>
          </cell>
          <cell r="W10">
            <v>1</v>
          </cell>
          <cell r="AC10">
            <v>0</v>
          </cell>
          <cell r="AD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4</v>
          </cell>
          <cell r="L13">
            <v>1</v>
          </cell>
          <cell r="M13">
            <v>0</v>
          </cell>
          <cell r="N13">
            <v>7</v>
          </cell>
          <cell r="O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8</v>
          </cell>
          <cell r="O16">
            <v>0</v>
          </cell>
          <cell r="P16">
            <v>0</v>
          </cell>
          <cell r="Q16">
            <v>1</v>
          </cell>
          <cell r="R16">
            <v>6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5</v>
          </cell>
        </row>
        <row r="18">
          <cell r="F18" t="str">
            <v>Indah Gianawati</v>
          </cell>
        </row>
        <row r="20">
          <cell r="F20" t="str">
            <v>Surabaya</v>
          </cell>
        </row>
        <row r="22">
          <cell r="F22">
            <v>26790</v>
          </cell>
        </row>
        <row r="23">
          <cell r="F23" t="str">
            <v>Spesialis Penyakit Dalam</v>
          </cell>
        </row>
        <row r="25">
          <cell r="F25">
            <v>45052</v>
          </cell>
        </row>
        <row r="27">
          <cell r="F27" t="str">
            <v>Jl. Menteng Atas Selatan II No.3 RT 003 RW 004</v>
          </cell>
        </row>
        <row r="30">
          <cell r="F30" t="str">
            <v>Menteng Atas</v>
          </cell>
        </row>
        <row r="31">
          <cell r="F31" t="str">
            <v>setia Budi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12960</v>
          </cell>
        </row>
        <row r="39">
          <cell r="F39" t="str">
            <v>0218298409</v>
          </cell>
        </row>
        <row r="43">
          <cell r="F43" t="str">
            <v>081807020636</v>
          </cell>
        </row>
        <row r="45">
          <cell r="F45" t="str">
            <v>anindya_indira@yahoo.com</v>
          </cell>
        </row>
      </sheetData>
      <sheetData sheetId="2">
        <row r="39">
          <cell r="I39">
            <v>24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15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25">
          <cell r="H25">
            <v>40</v>
          </cell>
        </row>
        <row r="90">
          <cell r="G90">
            <v>0</v>
          </cell>
        </row>
        <row r="126">
          <cell r="G126">
            <v>0</v>
          </cell>
        </row>
      </sheetData>
      <sheetData sheetId="4">
        <row r="26">
          <cell r="I26">
            <v>0</v>
          </cell>
        </row>
        <row r="54">
          <cell r="H54">
            <v>15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63B6-FF22-4C6C-B6F4-B26B21E75E2D}">
  <sheetPr>
    <tabColor theme="1"/>
  </sheetPr>
  <dimension ref="B2:AL158"/>
  <sheetViews>
    <sheetView showGridLines="0" topLeftCell="A73" zoomScale="75" zoomScaleNormal="75" workbookViewId="0">
      <selection activeCell="AC90" sqref="AC90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1</v>
      </c>
      <c r="AC7" s="37"/>
      <c r="AD7" s="38"/>
      <c r="AE7" s="36">
        <v>8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'[1]Form P2KB 01'!V10</f>
        <v>0</v>
      </c>
      <c r="W10" s="53">
        <f>'[1]Form P2KB 01'!W10</f>
        <v>1</v>
      </c>
      <c r="X10" s="54"/>
      <c r="Y10" s="53">
        <v>1</v>
      </c>
      <c r="Z10" s="55">
        <v>8</v>
      </c>
      <c r="AA10" s="56" t="s">
        <v>12</v>
      </c>
      <c r="AB10" s="57"/>
      <c r="AC10" s="53">
        <f>'[1]Form P2KB 01'!AC10</f>
        <v>0</v>
      </c>
      <c r="AD10" s="53">
        <f>'[1]Form P2KB 01'!AD10</f>
        <v>1</v>
      </c>
      <c r="AE10" s="54"/>
      <c r="AF10" s="53">
        <v>1</v>
      </c>
      <c r="AG10" s="53">
        <v>8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'[1]Form P2KB 01'!F13</f>
        <v>1</v>
      </c>
      <c r="G13" s="71">
        <f>'[1]Form P2KB 01'!G13</f>
        <v>2</v>
      </c>
      <c r="H13" s="71">
        <f>'[1]Form P2KB 01'!H13</f>
        <v>2</v>
      </c>
      <c r="I13" s="72">
        <f>'[1]Form P2KB 01'!I13</f>
        <v>3</v>
      </c>
      <c r="J13" s="73"/>
      <c r="K13" s="72">
        <f>'[1]Form P2KB 01'!K13</f>
        <v>4</v>
      </c>
      <c r="L13" s="72">
        <f>'[1]Form P2KB 01'!L13</f>
        <v>1</v>
      </c>
      <c r="M13" s="72">
        <f>'[1]Form P2KB 01'!M13</f>
        <v>0</v>
      </c>
      <c r="N13" s="72">
        <f>'[1]Form P2KB 01'!N13</f>
        <v>7</v>
      </c>
      <c r="O13" s="72">
        <f>'[1]Form P2KB 01'!O13</f>
        <v>9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'[1]Form P2KB 01'!F16</f>
        <v>1</v>
      </c>
      <c r="G16" s="71">
        <f>'[1]Form P2KB 01'!G16</f>
        <v>3</v>
      </c>
      <c r="H16" s="71">
        <f>'[1]Form P2KB 01'!H16</f>
        <v>4</v>
      </c>
      <c r="I16" s="86"/>
      <c r="J16" s="71">
        <f>'[1]Form P2KB 01'!J16</f>
        <v>2</v>
      </c>
      <c r="K16" s="71">
        <f>'[1]Form P2KB 01'!K16</f>
        <v>0</v>
      </c>
      <c r="L16" s="71">
        <f>'[1]Form P2KB 01'!L16</f>
        <v>0</v>
      </c>
      <c r="M16" s="71">
        <f>'[1]Form P2KB 01'!M16</f>
        <v>8</v>
      </c>
      <c r="N16" s="86"/>
      <c r="O16" s="71">
        <f>'[1]Form P2KB 01'!O16</f>
        <v>0</v>
      </c>
      <c r="P16" s="71">
        <f>'[1]Form P2KB 01'!P16</f>
        <v>0</v>
      </c>
      <c r="Q16" s="71">
        <f>'[1]Form P2KB 01'!Q16</f>
        <v>1</v>
      </c>
      <c r="R16" s="71">
        <f>'[1]Form P2KB 01'!R16</f>
        <v>6</v>
      </c>
      <c r="S16" s="86"/>
      <c r="T16" s="71">
        <f>'[1]Form P2KB 01'!T16</f>
        <v>0</v>
      </c>
      <c r="U16" s="87">
        <f>'[1]Form P2KB 01'!U16:V16</f>
        <v>2</v>
      </c>
      <c r="V16" s="88"/>
      <c r="W16" s="87">
        <f>'[1]Form P2KB 01'!W16:X16</f>
        <v>4</v>
      </c>
      <c r="X16" s="88"/>
      <c r="Y16" s="87">
        <f>'[1]Form P2KB 01'!Y16:Z16</f>
        <v>1</v>
      </c>
      <c r="Z16" s="88"/>
      <c r="AA16" s="87">
        <f>'[1]Form P2KB 01'!AA16:AB16</f>
        <v>5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'[1]Form P2KB 01'!F18:AG19</f>
        <v>Indah Gianawati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'[1]Form P2KB 01'!F20:AH21</f>
        <v>Surabaya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'[1]Form P2KB 01'!F22</f>
        <v>26790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'[1]Form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v>45052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'[1]Form P2KB 01'!F27:AG29</f>
        <v>Jl. Menteng Atas Selatan II No.3 RT 003 RW 004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'[1]Form P2KB 01'!F30:AG30</f>
        <v>Menteng Atas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'[1]Form P2KB 01'!F31:AH32</f>
        <v>setia Budi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'[1]Form P2KB 01'!F33:AH34</f>
        <v>Jakarta Selatan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'[1]Form P2KB 01'!F35:AH36</f>
        <v>DKI Jakarta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'[1]Form P2KB 01'!F37:AH38</f>
        <v>12960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 t="str">
        <f>'[1]Form P2KB 01'!F39:AH40</f>
        <v>0218298409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'[1]Form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'[1]Form P2KB 01'!F43:AH44</f>
        <v>081807020636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'[1]Form P2KB 01'!F45:AH47</f>
        <v>anindya_indira@yahoo.com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[1]Profesional!I39+[1]Profesional!H82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[1]Profesional!H125</f>
        <v>2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[1]Profesional!I182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[1]Profesional!G199+[1]Profesional!G229+[1]Profesional!G245+[1]Profesional!H262</f>
        <v>80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82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[1]Pembelajaran!H31</f>
        <v>62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[1]Pembelajaran!G96+[1]Pembelajaran!G132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62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'[1]Pengabdian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'[1]Pengabdian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'[1]Pengabdian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'[1]Pengabdian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2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'[1]Publikasi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'[1]Publikasi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'[1]Publikasi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'[1]Publikasi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'[1]Publikasi '!F100+'[1]Publikasi '!F118+'[1]Publikasi '!F136+'[1]Publikasi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'[1]Pengembangan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'[1]Pengembangan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75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8F7B-7719-45DA-AE29-C74E22411865}">
  <sheetPr>
    <tabColor theme="1"/>
  </sheetPr>
  <dimension ref="B2:AL158"/>
  <sheetViews>
    <sheetView showGridLines="0" topLeftCell="A84" zoomScale="75" zoomScaleNormal="75" workbookViewId="0">
      <selection activeCell="AC92" sqref="AC92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1</v>
      </c>
      <c r="AC7" s="37"/>
      <c r="AD7" s="38"/>
      <c r="AE7" s="36">
        <v>9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'[2]Form P2KB 01'!V10</f>
        <v>0</v>
      </c>
      <c r="W10" s="53">
        <f>'[2]Form P2KB 01'!W10</f>
        <v>1</v>
      </c>
      <c r="X10" s="54"/>
      <c r="Y10" s="53">
        <v>1</v>
      </c>
      <c r="Z10" s="55">
        <v>9</v>
      </c>
      <c r="AA10" s="56" t="s">
        <v>12</v>
      </c>
      <c r="AB10" s="57"/>
      <c r="AC10" s="53">
        <f>'[2]Form P2KB 01'!AC10</f>
        <v>0</v>
      </c>
      <c r="AD10" s="53">
        <f>'[2]Form P2KB 01'!AD10</f>
        <v>1</v>
      </c>
      <c r="AE10" s="54"/>
      <c r="AF10" s="53">
        <v>1</v>
      </c>
      <c r="AG10" s="53">
        <v>9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'[2]Form P2KB 01'!F13</f>
        <v>1</v>
      </c>
      <c r="G13" s="71">
        <f>'[2]Form P2KB 01'!G13</f>
        <v>2</v>
      </c>
      <c r="H13" s="71">
        <f>'[2]Form P2KB 01'!H13</f>
        <v>2</v>
      </c>
      <c r="I13" s="72">
        <f>'[2]Form P2KB 01'!I13</f>
        <v>3</v>
      </c>
      <c r="J13" s="73"/>
      <c r="K13" s="72">
        <f>'[2]Form P2KB 01'!K13</f>
        <v>4</v>
      </c>
      <c r="L13" s="72">
        <f>'[2]Form P2KB 01'!L13</f>
        <v>1</v>
      </c>
      <c r="M13" s="72">
        <f>'[2]Form P2KB 01'!M13</f>
        <v>0</v>
      </c>
      <c r="N13" s="72">
        <f>'[2]Form P2KB 01'!N13</f>
        <v>7</v>
      </c>
      <c r="O13" s="72">
        <f>'[2]Form P2KB 01'!O13</f>
        <v>9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'[2]Form P2KB 01'!F16</f>
        <v>1</v>
      </c>
      <c r="G16" s="71">
        <f>'[2]Form P2KB 01'!G16</f>
        <v>3</v>
      </c>
      <c r="H16" s="71">
        <f>'[2]Form P2KB 01'!H16</f>
        <v>4</v>
      </c>
      <c r="I16" s="86"/>
      <c r="J16" s="71">
        <f>'[2]Form P2KB 01'!J16</f>
        <v>2</v>
      </c>
      <c r="K16" s="71">
        <f>'[2]Form P2KB 01'!K16</f>
        <v>0</v>
      </c>
      <c r="L16" s="71">
        <f>'[2]Form P2KB 01'!L16</f>
        <v>0</v>
      </c>
      <c r="M16" s="71">
        <f>'[2]Form P2KB 01'!M16</f>
        <v>8</v>
      </c>
      <c r="N16" s="86"/>
      <c r="O16" s="71">
        <f>'[2]Form P2KB 01'!O16</f>
        <v>0</v>
      </c>
      <c r="P16" s="71">
        <f>'[2]Form P2KB 01'!P16</f>
        <v>0</v>
      </c>
      <c r="Q16" s="71">
        <f>'[2]Form P2KB 01'!Q16</f>
        <v>1</v>
      </c>
      <c r="R16" s="71">
        <f>'[2]Form P2KB 01'!R16</f>
        <v>6</v>
      </c>
      <c r="S16" s="86"/>
      <c r="T16" s="71">
        <f>'[2]Form P2KB 01'!T16</f>
        <v>0</v>
      </c>
      <c r="U16" s="87">
        <f>'[2]Form P2KB 01'!U16:V16</f>
        <v>2</v>
      </c>
      <c r="V16" s="88"/>
      <c r="W16" s="87">
        <f>'[2]Form P2KB 01'!W16:X16</f>
        <v>4</v>
      </c>
      <c r="X16" s="88"/>
      <c r="Y16" s="87">
        <f>'[2]Form P2KB 01'!Y16:Z16</f>
        <v>1</v>
      </c>
      <c r="Z16" s="88"/>
      <c r="AA16" s="87">
        <f>'[2]Form P2KB 01'!AA16:AB16</f>
        <v>5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'[2]Form P2KB 01'!F18:AG19</f>
        <v>Indah Gianawati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'[2]Form P2KB 01'!F20:AH21</f>
        <v>Surabaya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'[2]Form P2KB 01'!F22</f>
        <v>26790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'[2]Form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'[2]Form P2KB 01'!F25:AH26</f>
        <v>45052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'[2]Form P2KB 01'!F27:AG29</f>
        <v>Jl. Menteng Atas Selatan II No.3 RT 003 RW 004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'[2]Form P2KB 01'!F30:AG30</f>
        <v>Menteng Atas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'[2]Form P2KB 01'!F31:AH32</f>
        <v>setia Budi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'[2]Form P2KB 01'!F33:AH34</f>
        <v>Jakarta Selatan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'[2]Form P2KB 01'!F35:AH36</f>
        <v>DKI Jakarta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'[2]Form P2KB 01'!F37:AH38</f>
        <v>12960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 t="str">
        <f>'[2]Form P2KB 01'!F39:AH40</f>
        <v>0218298409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'[2]Form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'[2]Form P2KB 01'!F43:AH44</f>
        <v>081807020636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'[2]Form P2KB 01'!F45:AH47</f>
        <v>anindya_indira@yahoo.com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[2]Profesional!I39+[2]Profesional!H82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[2]Profesional!H125</f>
        <v>1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[2]Profesional!I182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[2]Profesional!G199+[2]Profesional!G229+[2]Profesional!G245+[2]Profesional!H262</f>
        <v>80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81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[2]Pembelajaran!H31</f>
        <v>36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[2]Pembelajaran!G96+[2]Pembelajaran!G132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36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'[2]Pengabdian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'[2]Pengabdian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'[2]Pengabdian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'[2]Pengabdian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2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'[2]Publikasi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'[2]Publikasi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'[2]Publikasi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'[2]Publikasi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'[2]Publikasi '!F100+'[2]Publikasi '!F118+'[2]Publikasi '!F136+'[2]Publikasi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'[2]Pengembangan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'[2]Pengembangan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88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0981-4674-49AA-93A9-B0169CB61624}">
  <sheetPr>
    <tabColor theme="1"/>
  </sheetPr>
  <dimension ref="B2:AL158"/>
  <sheetViews>
    <sheetView showGridLines="0" topLeftCell="A82" zoomScale="75" zoomScaleNormal="75" workbookViewId="0">
      <selection activeCell="AE95" sqref="AE9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2</v>
      </c>
      <c r="AC7" s="37"/>
      <c r="AD7" s="38"/>
      <c r="AE7" s="36">
        <v>0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'[3]Form P2KB 01'!V10</f>
        <v>0</v>
      </c>
      <c r="W10" s="53">
        <f>'[3]Form P2KB 01'!W10</f>
        <v>1</v>
      </c>
      <c r="X10" s="54"/>
      <c r="Y10" s="53">
        <v>2</v>
      </c>
      <c r="Z10" s="55">
        <v>0</v>
      </c>
      <c r="AA10" s="56" t="s">
        <v>12</v>
      </c>
      <c r="AB10" s="57"/>
      <c r="AC10" s="53">
        <f>'[3]Form P2KB 01'!AC10</f>
        <v>0</v>
      </c>
      <c r="AD10" s="53">
        <f>'[3]Form P2KB 01'!AD10</f>
        <v>1</v>
      </c>
      <c r="AE10" s="54"/>
      <c r="AF10" s="53">
        <v>2</v>
      </c>
      <c r="AG10" s="53">
        <v>0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'[3]Form P2KB 01'!F13</f>
        <v>1</v>
      </c>
      <c r="G13" s="71">
        <f>'[3]Form P2KB 01'!G13</f>
        <v>2</v>
      </c>
      <c r="H13" s="71">
        <f>'[3]Form P2KB 01'!H13</f>
        <v>2</v>
      </c>
      <c r="I13" s="72">
        <f>'[3]Form P2KB 01'!I13</f>
        <v>3</v>
      </c>
      <c r="J13" s="73"/>
      <c r="K13" s="72">
        <f>'[3]Form P2KB 01'!K13</f>
        <v>4</v>
      </c>
      <c r="L13" s="72">
        <f>'[3]Form P2KB 01'!L13</f>
        <v>1</v>
      </c>
      <c r="M13" s="72">
        <f>'[3]Form P2KB 01'!M13</f>
        <v>0</v>
      </c>
      <c r="N13" s="72">
        <f>'[3]Form P2KB 01'!N13</f>
        <v>7</v>
      </c>
      <c r="O13" s="72">
        <f>'[3]Form P2KB 01'!O13</f>
        <v>9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'[3]Form P2KB 01'!F16</f>
        <v>1</v>
      </c>
      <c r="G16" s="71">
        <f>'[3]Form P2KB 01'!G16</f>
        <v>3</v>
      </c>
      <c r="H16" s="71">
        <f>'[3]Form P2KB 01'!H16</f>
        <v>4</v>
      </c>
      <c r="I16" s="86"/>
      <c r="J16" s="71">
        <f>'[3]Form P2KB 01'!J16</f>
        <v>2</v>
      </c>
      <c r="K16" s="71">
        <f>'[3]Form P2KB 01'!K16</f>
        <v>0</v>
      </c>
      <c r="L16" s="71">
        <f>'[3]Form P2KB 01'!L16</f>
        <v>0</v>
      </c>
      <c r="M16" s="71">
        <f>'[3]Form P2KB 01'!M16</f>
        <v>8</v>
      </c>
      <c r="N16" s="86"/>
      <c r="O16" s="71">
        <f>'[3]Form P2KB 01'!O16</f>
        <v>0</v>
      </c>
      <c r="P16" s="71">
        <f>'[3]Form P2KB 01'!P16</f>
        <v>0</v>
      </c>
      <c r="Q16" s="71">
        <f>'[3]Form P2KB 01'!Q16</f>
        <v>1</v>
      </c>
      <c r="R16" s="71">
        <f>'[3]Form P2KB 01'!R16</f>
        <v>6</v>
      </c>
      <c r="S16" s="86"/>
      <c r="T16" s="71">
        <f>'[3]Form P2KB 01'!T16</f>
        <v>0</v>
      </c>
      <c r="U16" s="87">
        <f>'[3]Form P2KB 01'!U16:V16</f>
        <v>2</v>
      </c>
      <c r="V16" s="88"/>
      <c r="W16" s="87">
        <f>'[3]Form P2KB 01'!W16:X16</f>
        <v>4</v>
      </c>
      <c r="X16" s="88"/>
      <c r="Y16" s="87">
        <f>'[3]Form P2KB 01'!Y16:Z16</f>
        <v>1</v>
      </c>
      <c r="Z16" s="88"/>
      <c r="AA16" s="87">
        <f>'[3]Form P2KB 01'!AA16:AB16</f>
        <v>5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'[3]Form P2KB 01'!F18:AG19</f>
        <v>Indah Gianawati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'[3]Form P2KB 01'!F20:AH21</f>
        <v>Surabaya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'[3]Form P2KB 01'!F22</f>
        <v>26790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'[3]Form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'[3]Form P2KB 01'!F25:AH26</f>
        <v>45052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'[3]Form P2KB 01'!F27:AG29</f>
        <v>Jl. Menteng Atas Selatan II No.3 RT 003 RW 004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'[3]Form P2KB 01'!F30:AG30</f>
        <v>Menteng Atas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'[3]Form P2KB 01'!F31:AH32</f>
        <v>setia Budi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'[3]Form P2KB 01'!F33:AH34</f>
        <v>Jakarta Selatan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'[3]Form P2KB 01'!F35:AH36</f>
        <v>DKI Jakarta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'[3]Form P2KB 01'!F37:AH38</f>
        <v>12960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 t="str">
        <f>'[3]Form P2KB 01'!F39:AH40</f>
        <v>0218298409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'[3]Form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'[3]Form P2KB 01'!F43:AH44</f>
        <v>081807020636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'[3]Form P2KB 01'!F45:AH47</f>
        <v>anindya_indira@yahoo.com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[3]Profesional!I39+[3]Profesional!H82</f>
        <v>0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[3]Profesional!H125</f>
        <v>4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[3]Profesional!I182</f>
        <v>5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[3]Profesional!G199+[3]Profesional!G229+[3]Profesional!G245+[3]Profesional!H262</f>
        <v>75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84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[3]Pembelajaran!H38</f>
        <v>18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[3]Pembelajaran!G103+[3]Pembelajaran!G139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18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'[3]Pengabdian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'[3]Pengabdian Masy-Profesi'!H54</f>
        <v>5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'[3]Pengabdian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'[3]Pengabdian Masy-Profesi'!G125</f>
        <v>30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37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'[3]Publikasi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'[3]Publikasi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'[3]Publikasi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'[3]Publikasi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'[3]Publikasi '!F100+'[3]Publikasi '!F118+'[3]Publikasi '!F136+'[3]Publikasi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'[3]Pengembangan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'[3]Pengembangan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89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8C32-D0C9-40E5-AF48-8DC2853520EA}">
  <sheetPr>
    <tabColor theme="1"/>
  </sheetPr>
  <dimension ref="B2:AL158"/>
  <sheetViews>
    <sheetView showGridLines="0" topLeftCell="A82" zoomScale="75" zoomScaleNormal="75" workbookViewId="0">
      <selection activeCell="AG95" sqref="AG9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2</v>
      </c>
      <c r="AC7" s="37"/>
      <c r="AD7" s="38"/>
      <c r="AE7" s="36">
        <v>1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'[4]Form P2KB 01'!V10</f>
        <v>0</v>
      </c>
      <c r="W10" s="53">
        <f>'[4]Form P2KB 01'!W10</f>
        <v>1</v>
      </c>
      <c r="X10" s="54"/>
      <c r="Y10" s="53">
        <v>2</v>
      </c>
      <c r="Z10" s="55">
        <v>1</v>
      </c>
      <c r="AA10" s="56" t="s">
        <v>12</v>
      </c>
      <c r="AB10" s="57"/>
      <c r="AC10" s="53">
        <f>'[4]Form P2KB 01'!AC10</f>
        <v>0</v>
      </c>
      <c r="AD10" s="53">
        <f>'[4]Form P2KB 01'!AD10</f>
        <v>1</v>
      </c>
      <c r="AE10" s="54"/>
      <c r="AF10" s="53">
        <v>2</v>
      </c>
      <c r="AG10" s="53">
        <v>1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'[4]Form P2KB 01'!F13</f>
        <v>1</v>
      </c>
      <c r="G13" s="71">
        <f>'[4]Form P2KB 01'!G13</f>
        <v>2</v>
      </c>
      <c r="H13" s="71">
        <f>'[4]Form P2KB 01'!H13</f>
        <v>2</v>
      </c>
      <c r="I13" s="72">
        <f>'[4]Form P2KB 01'!I13</f>
        <v>3</v>
      </c>
      <c r="J13" s="73"/>
      <c r="K13" s="72">
        <f>'[4]Form P2KB 01'!K13</f>
        <v>4</v>
      </c>
      <c r="L13" s="72">
        <f>'[4]Form P2KB 01'!L13</f>
        <v>1</v>
      </c>
      <c r="M13" s="72">
        <f>'[4]Form P2KB 01'!M13</f>
        <v>0</v>
      </c>
      <c r="N13" s="72">
        <f>'[4]Form P2KB 01'!N13</f>
        <v>7</v>
      </c>
      <c r="O13" s="72">
        <f>'[4]Form P2KB 01'!O13</f>
        <v>9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'[4]Form P2KB 01'!F16</f>
        <v>1</v>
      </c>
      <c r="G16" s="71">
        <f>'[4]Form P2KB 01'!G16</f>
        <v>3</v>
      </c>
      <c r="H16" s="71">
        <f>'[4]Form P2KB 01'!H16</f>
        <v>4</v>
      </c>
      <c r="I16" s="86"/>
      <c r="J16" s="71">
        <f>'[4]Form P2KB 01'!J16</f>
        <v>2</v>
      </c>
      <c r="K16" s="71">
        <f>'[4]Form P2KB 01'!K16</f>
        <v>0</v>
      </c>
      <c r="L16" s="71">
        <f>'[4]Form P2KB 01'!L16</f>
        <v>0</v>
      </c>
      <c r="M16" s="71">
        <f>'[4]Form P2KB 01'!M16</f>
        <v>8</v>
      </c>
      <c r="N16" s="86"/>
      <c r="O16" s="71">
        <f>'[4]Form P2KB 01'!O16</f>
        <v>0</v>
      </c>
      <c r="P16" s="71">
        <f>'[4]Form P2KB 01'!P16</f>
        <v>0</v>
      </c>
      <c r="Q16" s="71">
        <f>'[4]Form P2KB 01'!Q16</f>
        <v>1</v>
      </c>
      <c r="R16" s="71">
        <f>'[4]Form P2KB 01'!R16</f>
        <v>6</v>
      </c>
      <c r="S16" s="86"/>
      <c r="T16" s="71">
        <f>'[4]Form P2KB 01'!T16</f>
        <v>0</v>
      </c>
      <c r="U16" s="87">
        <f>'[4]Form P2KB 01'!U16:V16</f>
        <v>2</v>
      </c>
      <c r="V16" s="88"/>
      <c r="W16" s="87">
        <f>'[4]Form P2KB 01'!W16:X16</f>
        <v>4</v>
      </c>
      <c r="X16" s="88"/>
      <c r="Y16" s="87">
        <f>'[4]Form P2KB 01'!Y16:Z16</f>
        <v>1</v>
      </c>
      <c r="Z16" s="88"/>
      <c r="AA16" s="87">
        <f>'[4]Form P2KB 01'!AA16:AB16</f>
        <v>5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'[4]Form P2KB 01'!F18:AG19</f>
        <v>Indah Gianawati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'[4]Form P2KB 01'!F20:AH21</f>
        <v>Surabaya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'[4]Form P2KB 01'!F22</f>
        <v>26790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'[4]Form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'[4]Form P2KB 01'!F25:AH26</f>
        <v>45052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'[4]Form P2KB 01'!F27:AG29</f>
        <v>Jl. Menteng Atas Selatan II No.3 RT 003 RW 004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'[4]Form P2KB 01'!F30:AG30</f>
        <v>Menteng Atas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'[4]Form P2KB 01'!F31:AH32</f>
        <v>setia Budi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'[4]Form P2KB 01'!F33:AH34</f>
        <v>Jakarta Selatan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'[4]Form P2KB 01'!F35:AH36</f>
        <v>DKI Jakarta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'[4]Form P2KB 01'!F37:AH38</f>
        <v>12960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 t="str">
        <f>'[4]Form P2KB 01'!F39:AH40</f>
        <v>0218298409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'[4]Form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'[4]Form P2KB 01'!F43:AH44</f>
        <v>081807020636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'[4]Form P2KB 01'!F45:AH47</f>
        <v>anindya_indira@yahoo.com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[4]Profesional!I39+[4]Profesional!H82</f>
        <v>6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[4]Profesional!H125</f>
        <v>3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[4]Profesional!I182</f>
        <v>5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[4]Profesional!G199+[4]Profesional!G229+[4]Profesional!G245+[4]Profesional!H262</f>
        <v>80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94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[4]Pembelajaran!H24</f>
        <v>36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[4]Pembelajaran!G89+[4]Pembelajaran!G125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36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'[4]Pengabdian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'[4]Pengabdian Masy-Profesi'!H54</f>
        <v>5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'[4]Pengabdian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'[4]Pengabdian Masy-Profesi'!G125</f>
        <v>30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37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'[4]Publikasi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'[4]Publikasi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'[4]Publikasi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'[4]Publikasi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'[4]Publikasi '!F100+'[4]Publikasi '!F118+'[4]Publikasi '!F136+'[4]Publikasi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'[4]Pengembangan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'[4]Pengembangan Ilmu'!H44</f>
        <v>2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2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90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1003-08B9-45AC-98D6-5DD87762B398}">
  <sheetPr>
    <tabColor theme="1"/>
  </sheetPr>
  <dimension ref="B2:AL158"/>
  <sheetViews>
    <sheetView showGridLines="0" tabSelected="1" topLeftCell="A80" zoomScale="75" zoomScaleNormal="75" workbookViewId="0">
      <selection activeCell="AL95" sqref="AL9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34"/>
      <c r="X7" s="35"/>
      <c r="Y7" s="36">
        <v>0</v>
      </c>
      <c r="Z7" s="37"/>
      <c r="AA7" s="38"/>
      <c r="AB7" s="36">
        <v>2</v>
      </c>
      <c r="AC7" s="37"/>
      <c r="AD7" s="38"/>
      <c r="AE7" s="36">
        <v>2</v>
      </c>
      <c r="AF7" s="37"/>
      <c r="AG7" s="38"/>
      <c r="AH7" s="39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40"/>
      <c r="W8" s="41"/>
      <c r="X8" s="42"/>
      <c r="Y8" s="43"/>
      <c r="Z8" s="44"/>
      <c r="AA8" s="45"/>
      <c r="AB8" s="43"/>
      <c r="AC8" s="44"/>
      <c r="AD8" s="45"/>
      <c r="AE8" s="43"/>
      <c r="AF8" s="44"/>
      <c r="AG8" s="45"/>
      <c r="AH8" s="39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6" t="s">
        <v>9</v>
      </c>
      <c r="W9" s="46"/>
      <c r="X9" s="47"/>
      <c r="Y9" s="46" t="s">
        <v>10</v>
      </c>
      <c r="Z9" s="46"/>
      <c r="AA9" s="47"/>
      <c r="AB9" s="16"/>
      <c r="AC9" s="48" t="s">
        <v>9</v>
      </c>
      <c r="AD9" s="48"/>
      <c r="AE9" s="16"/>
      <c r="AF9" s="48" t="s">
        <v>10</v>
      </c>
      <c r="AG9" s="48"/>
      <c r="AH9" s="17"/>
    </row>
    <row r="10" spans="2:34" ht="13.5" customHeight="1" x14ac:dyDescent="0.35">
      <c r="B10" s="7"/>
      <c r="C10" s="8"/>
      <c r="D10" s="49"/>
      <c r="E10" s="28" t="s">
        <v>11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28"/>
      <c r="S10" s="28"/>
      <c r="T10" s="51"/>
      <c r="U10" s="32"/>
      <c r="V10" s="52">
        <f>'[5]Form P2KB 01'!V10</f>
        <v>0</v>
      </c>
      <c r="W10" s="53">
        <f>'[5]Form P2KB 01'!W10</f>
        <v>1</v>
      </c>
      <c r="X10" s="54"/>
      <c r="Y10" s="53">
        <v>2</v>
      </c>
      <c r="Z10" s="55">
        <v>2</v>
      </c>
      <c r="AA10" s="56" t="s">
        <v>12</v>
      </c>
      <c r="AB10" s="57"/>
      <c r="AC10" s="53">
        <f>'[5]Form P2KB 01'!AC10</f>
        <v>0</v>
      </c>
      <c r="AD10" s="53">
        <f>'[5]Form P2KB 01'!AD10</f>
        <v>1</v>
      </c>
      <c r="AE10" s="54"/>
      <c r="AF10" s="53">
        <v>2</v>
      </c>
      <c r="AG10" s="53">
        <v>2</v>
      </c>
      <c r="AH10" s="17"/>
    </row>
    <row r="11" spans="2:34" ht="6" customHeight="1" x14ac:dyDescent="0.35">
      <c r="B11" s="58"/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2:34" ht="6" customHeight="1" x14ac:dyDescent="0.35">
      <c r="B12" s="63" t="s">
        <v>13</v>
      </c>
      <c r="C12" s="64"/>
      <c r="D12" s="65" t="s">
        <v>14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2:34" ht="15" customHeight="1" x14ac:dyDescent="0.35">
      <c r="B13" s="68"/>
      <c r="C13" s="69"/>
      <c r="D13" s="70"/>
      <c r="E13" s="66"/>
      <c r="F13" s="71">
        <f>'[5]Form P2KB 01'!F13</f>
        <v>1</v>
      </c>
      <c r="G13" s="71">
        <f>'[5]Form P2KB 01'!G13</f>
        <v>2</v>
      </c>
      <c r="H13" s="71">
        <f>'[5]Form P2KB 01'!H13</f>
        <v>2</v>
      </c>
      <c r="I13" s="72">
        <f>'[5]Form P2KB 01'!I13</f>
        <v>3</v>
      </c>
      <c r="J13" s="73"/>
      <c r="K13" s="72">
        <f>'[5]Form P2KB 01'!K13</f>
        <v>4</v>
      </c>
      <c r="L13" s="72">
        <f>'[5]Form P2KB 01'!L13</f>
        <v>1</v>
      </c>
      <c r="M13" s="72">
        <f>'[5]Form P2KB 01'!M13</f>
        <v>0</v>
      </c>
      <c r="N13" s="72">
        <f>'[5]Form P2KB 01'!N13</f>
        <v>7</v>
      </c>
      <c r="O13" s="72">
        <f>'[5]Form P2KB 01'!O13</f>
        <v>9</v>
      </c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2:34" ht="4.5" customHeight="1" x14ac:dyDescent="0.35">
      <c r="B14" s="75"/>
      <c r="C14" s="76"/>
      <c r="D14" s="77"/>
      <c r="E14" s="78"/>
      <c r="F14" s="79"/>
      <c r="G14" s="79"/>
      <c r="H14" s="79"/>
      <c r="I14" s="80"/>
      <c r="J14" s="80"/>
      <c r="K14" s="80"/>
      <c r="L14" s="80"/>
      <c r="M14" s="80"/>
      <c r="N14" s="80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2:34" ht="4.5" customHeight="1" x14ac:dyDescent="0.35">
      <c r="B15" s="63" t="s">
        <v>15</v>
      </c>
      <c r="C15" s="64"/>
      <c r="D15" s="82"/>
      <c r="E15" s="83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</row>
    <row r="16" spans="2:34" x14ac:dyDescent="0.35">
      <c r="B16" s="68"/>
      <c r="C16" s="69"/>
      <c r="D16" s="84" t="s">
        <v>14</v>
      </c>
      <c r="E16" s="85"/>
      <c r="F16" s="71">
        <f>'[5]Form P2KB 01'!F16</f>
        <v>1</v>
      </c>
      <c r="G16" s="71">
        <f>'[5]Form P2KB 01'!G16</f>
        <v>3</v>
      </c>
      <c r="H16" s="71">
        <f>'[5]Form P2KB 01'!H16</f>
        <v>4</v>
      </c>
      <c r="I16" s="86"/>
      <c r="J16" s="71">
        <f>'[5]Form P2KB 01'!J16</f>
        <v>2</v>
      </c>
      <c r="K16" s="71">
        <f>'[5]Form P2KB 01'!K16</f>
        <v>0</v>
      </c>
      <c r="L16" s="71">
        <f>'[5]Form P2KB 01'!L16</f>
        <v>0</v>
      </c>
      <c r="M16" s="71">
        <f>'[5]Form P2KB 01'!M16</f>
        <v>8</v>
      </c>
      <c r="N16" s="86"/>
      <c r="O16" s="71">
        <f>'[5]Form P2KB 01'!O16</f>
        <v>0</v>
      </c>
      <c r="P16" s="71">
        <f>'[5]Form P2KB 01'!P16</f>
        <v>0</v>
      </c>
      <c r="Q16" s="71">
        <f>'[5]Form P2KB 01'!Q16</f>
        <v>1</v>
      </c>
      <c r="R16" s="71">
        <f>'[5]Form P2KB 01'!R16</f>
        <v>6</v>
      </c>
      <c r="S16" s="86"/>
      <c r="T16" s="71">
        <f>'[5]Form P2KB 01'!T16</f>
        <v>0</v>
      </c>
      <c r="U16" s="87">
        <f>'[5]Form P2KB 01'!U16:V16</f>
        <v>2</v>
      </c>
      <c r="V16" s="88"/>
      <c r="W16" s="87">
        <f>'[5]Form P2KB 01'!W16:X16</f>
        <v>4</v>
      </c>
      <c r="X16" s="88"/>
      <c r="Y16" s="87">
        <f>'[5]Form P2KB 01'!Y16:Z16</f>
        <v>1</v>
      </c>
      <c r="Z16" s="88"/>
      <c r="AA16" s="87">
        <f>'[5]Form P2KB 01'!AA16:AB16</f>
        <v>5</v>
      </c>
      <c r="AB16" s="88"/>
      <c r="AC16" s="74"/>
      <c r="AD16" s="74"/>
      <c r="AE16" s="74"/>
      <c r="AF16" s="74"/>
      <c r="AG16" s="74"/>
      <c r="AH16" s="74"/>
    </row>
    <row r="17" spans="2:34" ht="6" customHeight="1" x14ac:dyDescent="0.35">
      <c r="B17" s="89"/>
      <c r="C17" s="90"/>
      <c r="D17" s="77"/>
      <c r="E17" s="91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4.5" customHeight="1" x14ac:dyDescent="0.35">
      <c r="B18" s="63" t="s">
        <v>16</v>
      </c>
      <c r="C18" s="64"/>
      <c r="D18" s="84"/>
      <c r="E18" s="85"/>
      <c r="F18" s="92" t="str">
        <f>'[5]Form P2KB 01'!F18:AG19</f>
        <v>Indah Gianawati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2:34" ht="15.5" x14ac:dyDescent="0.35">
      <c r="B19" s="89"/>
      <c r="C19" s="90"/>
      <c r="D19" s="77" t="s">
        <v>14</v>
      </c>
      <c r="E19" s="91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2:34" ht="6.75" customHeight="1" x14ac:dyDescent="0.35">
      <c r="B20" s="96" t="s">
        <v>17</v>
      </c>
      <c r="C20" s="97"/>
      <c r="D20" s="84"/>
      <c r="E20" s="85"/>
      <c r="F20" s="92" t="str">
        <f>'[5]Form P2KB 01'!F20:AH21</f>
        <v>Surabaya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5">
      <c r="B21" s="98"/>
      <c r="C21" s="99"/>
      <c r="D21" s="77" t="s">
        <v>14</v>
      </c>
      <c r="E21" s="91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</row>
    <row r="22" spans="2:34" ht="17.25" customHeight="1" x14ac:dyDescent="0.35">
      <c r="B22" s="75" t="s">
        <v>18</v>
      </c>
      <c r="C22" s="100"/>
      <c r="D22" s="77" t="s">
        <v>14</v>
      </c>
      <c r="E22" s="91"/>
      <c r="F22" s="101">
        <f>'[5]Form P2KB 01'!F22</f>
        <v>26790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5.25" customHeight="1" x14ac:dyDescent="0.35">
      <c r="B23" s="63" t="s">
        <v>19</v>
      </c>
      <c r="C23" s="64"/>
      <c r="D23" s="84"/>
      <c r="E23" s="85"/>
      <c r="F23" s="92" t="str">
        <f>'[5]Form P2KB 01'!F23:AH24</f>
        <v>Spesialis Penyakit Dalam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4" x14ac:dyDescent="0.35">
      <c r="B24" s="89"/>
      <c r="C24" s="90"/>
      <c r="D24" s="77" t="s">
        <v>14</v>
      </c>
      <c r="E24" s="91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2:34" ht="6" customHeight="1" x14ac:dyDescent="0.35">
      <c r="B25" s="63" t="s">
        <v>20</v>
      </c>
      <c r="C25" s="64"/>
      <c r="D25" s="84"/>
      <c r="E25" s="85"/>
      <c r="F25" s="102">
        <f>'[5]Form P2KB 01'!F25:AH26</f>
        <v>45052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4" ht="15" customHeight="1" x14ac:dyDescent="0.35">
      <c r="B26" s="89"/>
      <c r="C26" s="90"/>
      <c r="D26" s="77" t="s">
        <v>14</v>
      </c>
      <c r="E26" s="91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</row>
    <row r="27" spans="2:34" ht="5.25" customHeight="1" x14ac:dyDescent="0.35">
      <c r="B27" s="103"/>
      <c r="C27" s="104"/>
      <c r="D27" s="84"/>
      <c r="E27" s="85"/>
      <c r="F27" s="92" t="str">
        <f>'[5]Form P2KB 01'!F27:AG29</f>
        <v>Jl. Menteng Atas Selatan II No.3 RT 003 RW 004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</row>
    <row r="28" spans="2:34" ht="13.5" customHeight="1" x14ac:dyDescent="0.35">
      <c r="B28" s="105" t="s">
        <v>21</v>
      </c>
      <c r="C28" s="106"/>
      <c r="D28" s="84" t="s">
        <v>14</v>
      </c>
      <c r="E28" s="8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3"/>
    </row>
    <row r="29" spans="2:34" ht="3" customHeight="1" x14ac:dyDescent="0.35">
      <c r="B29" s="75"/>
      <c r="C29" s="100"/>
      <c r="D29" s="77"/>
      <c r="E29" s="91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5"/>
    </row>
    <row r="30" spans="2:34" ht="19.5" customHeight="1" x14ac:dyDescent="0.35">
      <c r="B30" s="89" t="s">
        <v>22</v>
      </c>
      <c r="C30" s="90"/>
      <c r="D30" s="77" t="s">
        <v>14</v>
      </c>
      <c r="E30" s="91"/>
      <c r="F30" s="94" t="str">
        <f>'[5]Form P2KB 01'!F30:AG30</f>
        <v>Menteng Atas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5"/>
    </row>
    <row r="31" spans="2:34" ht="4.5" customHeight="1" x14ac:dyDescent="0.35">
      <c r="B31" s="63" t="s">
        <v>23</v>
      </c>
      <c r="C31" s="64"/>
      <c r="D31" s="84"/>
      <c r="E31" s="85"/>
      <c r="F31" s="92" t="str">
        <f>'[5]Form P2KB 01'!F31:AH32</f>
        <v>setia Budi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4" x14ac:dyDescent="0.35">
      <c r="B32" s="89"/>
      <c r="C32" s="90"/>
      <c r="D32" s="77" t="s">
        <v>14</v>
      </c>
      <c r="E32" s="91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</row>
    <row r="33" spans="2:34" ht="6" customHeight="1" x14ac:dyDescent="0.35">
      <c r="B33" s="63" t="s">
        <v>24</v>
      </c>
      <c r="C33" s="64"/>
      <c r="D33" s="84"/>
      <c r="E33" s="85"/>
      <c r="F33" s="92" t="str">
        <f>'[5]Form P2KB 01'!F33:AH34</f>
        <v>Jakarta Selatan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7" t="s">
        <v>14</v>
      </c>
      <c r="E34" s="91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5.25" customHeight="1" x14ac:dyDescent="0.35">
      <c r="B35" s="63" t="s">
        <v>25</v>
      </c>
      <c r="C35" s="64"/>
      <c r="D35" s="84"/>
      <c r="E35" s="85"/>
      <c r="F35" s="92" t="str">
        <f>'[5]Form P2KB 01'!F35:AH36</f>
        <v>DKI Jakarta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7" t="s">
        <v>14</v>
      </c>
      <c r="E36" s="91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</row>
    <row r="37" spans="2:34" ht="4.5" customHeight="1" x14ac:dyDescent="0.35">
      <c r="B37" s="63" t="s">
        <v>26</v>
      </c>
      <c r="C37" s="64"/>
      <c r="D37" s="84"/>
      <c r="E37" s="85"/>
      <c r="F37" s="92">
        <f>'[5]Form P2KB 01'!F37:AH38</f>
        <v>12960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7" t="s">
        <v>14</v>
      </c>
      <c r="E38" s="91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5.25" customHeight="1" x14ac:dyDescent="0.35">
      <c r="B39" s="63" t="s">
        <v>27</v>
      </c>
      <c r="C39" s="64"/>
      <c r="D39" s="84"/>
      <c r="E39" s="85"/>
      <c r="F39" s="92" t="str">
        <f>'[5]Form P2KB 01'!F39:AH40</f>
        <v>0218298409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7" t="s">
        <v>14</v>
      </c>
      <c r="E40" s="91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6" customHeight="1" x14ac:dyDescent="0.35">
      <c r="B41" s="63" t="s">
        <v>28</v>
      </c>
      <c r="C41" s="64"/>
      <c r="D41" s="84"/>
      <c r="E41" s="85"/>
      <c r="F41" s="92">
        <f>'[5]Form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7" t="s">
        <v>14</v>
      </c>
      <c r="E42" s="91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6" customHeight="1" x14ac:dyDescent="0.35">
      <c r="B43" s="63" t="s">
        <v>29</v>
      </c>
      <c r="C43" s="64"/>
      <c r="D43" s="84"/>
      <c r="E43" s="85"/>
      <c r="F43" s="92" t="str">
        <f>'[5]Form P2KB 01'!F43:AH44</f>
        <v>081807020636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7" t="s">
        <v>14</v>
      </c>
      <c r="E44" s="91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6" customHeight="1" x14ac:dyDescent="0.35">
      <c r="B45" s="63" t="s">
        <v>30</v>
      </c>
      <c r="C45" s="64"/>
      <c r="D45" s="65" t="s">
        <v>14</v>
      </c>
      <c r="E45" s="85"/>
      <c r="F45" s="92" t="str">
        <f>'[5]Form P2KB 01'!F45:AH47</f>
        <v>anindya_indira@yahoo.com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x14ac:dyDescent="0.35">
      <c r="B46" s="68"/>
      <c r="C46" s="69"/>
      <c r="D46" s="70"/>
      <c r="E46" s="85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</row>
    <row r="47" spans="2:34" ht="6" customHeight="1" x14ac:dyDescent="0.35">
      <c r="B47" s="89"/>
      <c r="C47" s="90"/>
      <c r="D47" s="108"/>
      <c r="E47" s="109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</row>
    <row r="48" spans="2:34" ht="42.75" customHeight="1" x14ac:dyDescent="0.3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2"/>
      <c r="AB48" s="113" t="s">
        <v>31</v>
      </c>
      <c r="AC48" s="114"/>
      <c r="AD48" s="114"/>
      <c r="AE48" s="114"/>
      <c r="AF48" s="114"/>
      <c r="AG48" s="114"/>
      <c r="AH48" s="115"/>
    </row>
    <row r="49" spans="2:34" ht="6" customHeight="1" x14ac:dyDescent="0.35">
      <c r="B49" s="116"/>
      <c r="C49" s="117"/>
      <c r="D49" s="117"/>
      <c r="E49" s="117"/>
      <c r="F49" s="118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0"/>
      <c r="AB49" s="122">
        <f>[5]Profesional!I39+[5]Profesional!H82</f>
        <v>24</v>
      </c>
      <c r="AC49" s="123"/>
      <c r="AD49" s="123"/>
      <c r="AE49" s="123"/>
      <c r="AF49" s="123"/>
      <c r="AG49" s="123"/>
      <c r="AH49" s="124"/>
    </row>
    <row r="50" spans="2:34" ht="16.5" customHeight="1" x14ac:dyDescent="0.35">
      <c r="B50" s="125" t="s">
        <v>32</v>
      </c>
      <c r="C50" s="126" t="s">
        <v>33</v>
      </c>
      <c r="D50" s="127"/>
      <c r="E50" s="127"/>
      <c r="F50" s="128"/>
      <c r="G50" s="129">
        <v>1</v>
      </c>
      <c r="H50" s="130" t="s">
        <v>34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20"/>
      <c r="AA50" s="132"/>
      <c r="AB50" s="133"/>
      <c r="AC50" s="134"/>
      <c r="AD50" s="134"/>
      <c r="AE50" s="134"/>
      <c r="AF50" s="134"/>
      <c r="AG50" s="134"/>
      <c r="AH50" s="135"/>
    </row>
    <row r="51" spans="2:34" ht="15.75" customHeight="1" x14ac:dyDescent="0.35">
      <c r="B51" s="136"/>
      <c r="C51" s="126" t="s">
        <v>35</v>
      </c>
      <c r="D51" s="127"/>
      <c r="E51" s="127"/>
      <c r="F51" s="128"/>
      <c r="G51" s="137"/>
      <c r="H51" s="138" t="s">
        <v>36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40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7"/>
      <c r="E52" s="127"/>
      <c r="F52" s="128"/>
      <c r="G52" s="147">
        <v>2</v>
      </c>
      <c r="H52" s="148" t="s">
        <v>37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[5]Profesional!H125</f>
        <v>0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7"/>
      <c r="E53" s="127"/>
      <c r="F53" s="128"/>
      <c r="G53" s="156">
        <v>3</v>
      </c>
      <c r="H53" s="148" t="s">
        <v>38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[5]Profesional!I182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39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[5]Profesional!G199+[5]Profesional!G229+[5]Profesional!G245+[5]Profesional!H262</f>
        <v>75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7"/>
      <c r="E55" s="127"/>
      <c r="F55" s="128"/>
      <c r="G55" s="162">
        <v>5</v>
      </c>
      <c r="H55" s="163" t="s">
        <v>40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99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16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116"/>
      <c r="C57" s="117"/>
      <c r="D57" s="117"/>
      <c r="E57" s="117"/>
      <c r="F57" s="118"/>
      <c r="G57" s="179"/>
      <c r="H57" s="180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2"/>
      <c r="AB57" s="153">
        <f>[5]Pembelajaran!H25</f>
        <v>40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3" t="s">
        <v>41</v>
      </c>
      <c r="C58" s="184" t="s">
        <v>33</v>
      </c>
      <c r="D58" s="185"/>
      <c r="E58" s="185"/>
      <c r="F58" s="186"/>
      <c r="G58" s="137">
        <v>6</v>
      </c>
      <c r="H58" s="187" t="s">
        <v>42</v>
      </c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9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90"/>
      <c r="C59" s="184" t="s">
        <v>43</v>
      </c>
      <c r="D59" s="185"/>
      <c r="E59" s="185"/>
      <c r="F59" s="186"/>
      <c r="G59" s="147">
        <v>7</v>
      </c>
      <c r="H59" s="161" t="s">
        <v>44</v>
      </c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2"/>
      <c r="AB59" s="153">
        <f>[5]Pembelajaran!G90+[5]Pembelajaran!G126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93"/>
      <c r="C60" s="185"/>
      <c r="D60" s="185"/>
      <c r="E60" s="185"/>
      <c r="F60" s="186"/>
      <c r="G60" s="162">
        <v>8</v>
      </c>
      <c r="H60" s="163" t="s">
        <v>45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94">
        <f>SUM(AB57:AH59)</f>
        <v>40</v>
      </c>
      <c r="AC60" s="195"/>
      <c r="AD60" s="195"/>
      <c r="AE60" s="195"/>
      <c r="AF60" s="195"/>
      <c r="AG60" s="195"/>
      <c r="AH60" s="196"/>
    </row>
    <row r="61" spans="2:34" ht="3.75" customHeight="1" x14ac:dyDescent="0.35">
      <c r="B61" s="169"/>
      <c r="C61" s="197"/>
      <c r="D61" s="197"/>
      <c r="E61" s="197"/>
      <c r="F61" s="198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4"/>
      <c r="AC61" s="195"/>
      <c r="AD61" s="195"/>
      <c r="AE61" s="195"/>
      <c r="AF61" s="195"/>
      <c r="AG61" s="195"/>
      <c r="AH61" s="196"/>
    </row>
    <row r="62" spans="2:34" ht="4.5" customHeight="1" x14ac:dyDescent="0.35">
      <c r="B62" s="116"/>
      <c r="C62" s="117"/>
      <c r="D62" s="117"/>
      <c r="E62" s="117"/>
      <c r="F62" s="118"/>
      <c r="G62" s="199">
        <v>9</v>
      </c>
      <c r="H62" s="200" t="s">
        <v>46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2"/>
      <c r="AB62" s="203">
        <f>'[5]Pengabdian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3" t="s">
        <v>47</v>
      </c>
      <c r="C63" s="184" t="s">
        <v>48</v>
      </c>
      <c r="D63" s="185"/>
      <c r="E63" s="185"/>
      <c r="F63" s="186"/>
      <c r="G63" s="204"/>
      <c r="H63" s="205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7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8"/>
      <c r="C64" s="184" t="s">
        <v>49</v>
      </c>
      <c r="D64" s="185"/>
      <c r="E64" s="185"/>
      <c r="F64" s="186"/>
      <c r="G64" s="147">
        <v>10</v>
      </c>
      <c r="H64" s="161" t="s">
        <v>50</v>
      </c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2"/>
      <c r="AB64" s="153">
        <f>'[5]Pengabdian Masy-Profesi'!H54</f>
        <v>15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8"/>
      <c r="C65" s="184" t="s">
        <v>51</v>
      </c>
      <c r="D65" s="185"/>
      <c r="E65" s="185"/>
      <c r="F65" s="186"/>
      <c r="G65" s="147">
        <v>11</v>
      </c>
      <c r="H65" s="161" t="s">
        <v>52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2"/>
      <c r="AB65" s="153">
        <f>'[5]Pengabdian Masy-Profesi'!G89</f>
        <v>2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93"/>
      <c r="C66" s="209"/>
      <c r="D66" s="185"/>
      <c r="E66" s="185"/>
      <c r="F66" s="186"/>
      <c r="G66" s="147">
        <v>12</v>
      </c>
      <c r="H66" s="161" t="s">
        <v>53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2"/>
      <c r="AB66" s="153">
        <f>'[5]Pengabdian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10"/>
      <c r="C67" s="185"/>
      <c r="D67" s="185"/>
      <c r="E67" s="185"/>
      <c r="F67" s="186"/>
      <c r="G67" s="162">
        <v>13</v>
      </c>
      <c r="H67" s="163" t="s">
        <v>54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11">
        <f>SUM(AB62:AH66)</f>
        <v>17</v>
      </c>
      <c r="AC67" s="212"/>
      <c r="AD67" s="212"/>
      <c r="AE67" s="212"/>
      <c r="AF67" s="212"/>
      <c r="AG67" s="212"/>
      <c r="AH67" s="213"/>
    </row>
    <row r="68" spans="2:34" ht="3.75" customHeight="1" x14ac:dyDescent="0.35">
      <c r="B68" s="169"/>
      <c r="C68" s="197"/>
      <c r="D68" s="197"/>
      <c r="E68" s="197"/>
      <c r="F68" s="198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14"/>
      <c r="AC68" s="212"/>
      <c r="AD68" s="212"/>
      <c r="AE68" s="212"/>
      <c r="AF68" s="212"/>
      <c r="AG68" s="212"/>
      <c r="AH68" s="213"/>
    </row>
    <row r="69" spans="2:34" ht="20.25" customHeight="1" x14ac:dyDescent="0.35">
      <c r="B69" s="215" t="s">
        <v>55</v>
      </c>
      <c r="C69" s="216" t="s">
        <v>48</v>
      </c>
      <c r="D69" s="117"/>
      <c r="E69" s="117"/>
      <c r="F69" s="118"/>
      <c r="G69" s="147">
        <v>14</v>
      </c>
      <c r="H69" s="161" t="s">
        <v>56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191"/>
      <c r="AA69" s="192"/>
      <c r="AB69" s="153">
        <f>'[5]Publikasi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8"/>
      <c r="C70" s="184" t="s">
        <v>57</v>
      </c>
      <c r="D70" s="185"/>
      <c r="E70" s="185"/>
      <c r="F70" s="186"/>
      <c r="G70" s="147">
        <v>15</v>
      </c>
      <c r="H70" s="161" t="s">
        <v>58</v>
      </c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191"/>
      <c r="AA70" s="192"/>
      <c r="AB70" s="153">
        <f>'[5]Publikasi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10"/>
      <c r="C71" s="209"/>
      <c r="D71" s="185"/>
      <c r="E71" s="185"/>
      <c r="F71" s="186"/>
      <c r="G71" s="147">
        <v>16</v>
      </c>
      <c r="H71" s="161" t="s">
        <v>59</v>
      </c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191"/>
      <c r="AA71" s="192"/>
      <c r="AB71" s="153">
        <f>'[5]Publikasi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10"/>
      <c r="C72" s="209"/>
      <c r="D72" s="185"/>
      <c r="E72" s="185"/>
      <c r="F72" s="186"/>
      <c r="G72" s="147">
        <v>17</v>
      </c>
      <c r="H72" s="161" t="s">
        <v>60</v>
      </c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191"/>
      <c r="AA72" s="192"/>
      <c r="AB72" s="153">
        <f>'[5]Publikasi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10"/>
      <c r="C73" s="209"/>
      <c r="D73" s="185"/>
      <c r="E73" s="185"/>
      <c r="F73" s="186"/>
      <c r="G73" s="218">
        <v>18</v>
      </c>
      <c r="H73" s="219" t="s">
        <v>61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1"/>
      <c r="AA73" s="222"/>
      <c r="AB73" s="153">
        <f>'[5]Publikasi '!F100+'[5]Publikasi '!F118+'[5]Publikasi '!F136+'[5]Publikasi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93"/>
      <c r="C74" s="185"/>
      <c r="D74" s="185"/>
      <c r="E74" s="185"/>
      <c r="F74" s="186"/>
      <c r="G74" s="137"/>
      <c r="H74" s="187" t="s">
        <v>62</v>
      </c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188"/>
      <c r="AA74" s="189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93"/>
      <c r="C75" s="185"/>
      <c r="D75" s="185"/>
      <c r="E75" s="185"/>
      <c r="F75" s="186"/>
      <c r="G75" s="162">
        <v>19</v>
      </c>
      <c r="H75" s="224" t="s">
        <v>63</v>
      </c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6"/>
      <c r="AB75" s="227">
        <f>SUM(AB69:AH74)</f>
        <v>0</v>
      </c>
      <c r="AC75" s="228"/>
      <c r="AD75" s="228"/>
      <c r="AE75" s="228"/>
      <c r="AF75" s="228"/>
      <c r="AG75" s="228"/>
      <c r="AH75" s="229"/>
    </row>
    <row r="76" spans="2:34" ht="6" customHeight="1" x14ac:dyDescent="0.35">
      <c r="B76" s="169"/>
      <c r="C76" s="197"/>
      <c r="D76" s="197"/>
      <c r="E76" s="197"/>
      <c r="F76" s="198"/>
      <c r="G76" s="172"/>
      <c r="H76" s="224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6"/>
      <c r="AB76" s="230"/>
      <c r="AC76" s="231"/>
      <c r="AD76" s="231"/>
      <c r="AE76" s="231"/>
      <c r="AF76" s="231"/>
      <c r="AG76" s="231"/>
      <c r="AH76" s="232"/>
    </row>
    <row r="77" spans="2:34" ht="6" customHeight="1" x14ac:dyDescent="0.35">
      <c r="B77" s="193"/>
      <c r="C77" s="185"/>
      <c r="D77" s="185"/>
      <c r="E77" s="185"/>
      <c r="F77" s="186"/>
      <c r="G77" s="199">
        <v>20</v>
      </c>
      <c r="H77" s="233" t="s">
        <v>64</v>
      </c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5"/>
      <c r="AB77" s="153">
        <f>'[5]Pengembangan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36" t="s">
        <v>65</v>
      </c>
      <c r="C78" s="209" t="s">
        <v>33</v>
      </c>
      <c r="D78" s="209"/>
      <c r="E78" s="209"/>
      <c r="F78" s="237"/>
      <c r="G78" s="204"/>
      <c r="H78" s="233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5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8"/>
      <c r="C79" s="209" t="s">
        <v>66</v>
      </c>
      <c r="D79" s="209"/>
      <c r="E79" s="209"/>
      <c r="F79" s="237"/>
      <c r="G79" s="147">
        <v>21</v>
      </c>
      <c r="H79" s="161" t="s">
        <v>67</v>
      </c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2"/>
      <c r="AB79" s="153">
        <f>'[5]Pengembangan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8"/>
      <c r="C80" s="209" t="s">
        <v>68</v>
      </c>
      <c r="D80" s="209"/>
      <c r="E80" s="209"/>
      <c r="F80" s="237"/>
      <c r="G80" s="162">
        <v>22</v>
      </c>
      <c r="H80" s="224" t="s">
        <v>69</v>
      </c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6"/>
      <c r="AB80" s="214">
        <f>SUM(AB77:AH79)</f>
        <v>0</v>
      </c>
      <c r="AC80" s="212"/>
      <c r="AD80" s="212"/>
      <c r="AE80" s="212"/>
      <c r="AF80" s="212"/>
      <c r="AG80" s="212"/>
      <c r="AH80" s="213"/>
    </row>
    <row r="81" spans="2:34" ht="6" customHeight="1" x14ac:dyDescent="0.35">
      <c r="B81" s="239"/>
      <c r="C81" s="240"/>
      <c r="D81" s="240"/>
      <c r="E81" s="240"/>
      <c r="F81" s="241"/>
      <c r="G81" s="172"/>
      <c r="H81" s="224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6"/>
      <c r="AB81" s="214"/>
      <c r="AC81" s="212"/>
      <c r="AD81" s="212"/>
      <c r="AE81" s="212"/>
      <c r="AF81" s="212"/>
      <c r="AG81" s="212"/>
      <c r="AH81" s="213"/>
    </row>
    <row r="82" spans="2:34" ht="6" customHeight="1" x14ac:dyDescent="0.35">
      <c r="B82" s="145"/>
      <c r="C82" s="242"/>
      <c r="D82" s="185"/>
      <c r="E82" s="185"/>
      <c r="F82" s="186"/>
      <c r="G82" s="24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244"/>
    </row>
    <row r="83" spans="2:34" ht="15.75" customHeight="1" x14ac:dyDescent="0.35">
      <c r="B83" s="190" t="s">
        <v>70</v>
      </c>
      <c r="C83" s="184" t="s">
        <v>71</v>
      </c>
      <c r="D83" s="185"/>
      <c r="E83" s="185"/>
      <c r="F83" s="186"/>
      <c r="G83" s="245" t="s">
        <v>72</v>
      </c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7"/>
    </row>
    <row r="84" spans="2:34" ht="15" customHeight="1" x14ac:dyDescent="0.35">
      <c r="B84" s="193"/>
      <c r="C84" s="248" t="s">
        <v>73</v>
      </c>
      <c r="D84" s="185"/>
      <c r="E84" s="185"/>
      <c r="F84" s="186"/>
      <c r="G84" s="245" t="s">
        <v>74</v>
      </c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7"/>
    </row>
    <row r="85" spans="2:34" ht="15.75" customHeight="1" x14ac:dyDescent="0.35">
      <c r="B85" s="193"/>
      <c r="C85" s="185"/>
      <c r="D85" s="185"/>
      <c r="E85" s="185"/>
      <c r="F85" s="186"/>
      <c r="G85" s="245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7"/>
    </row>
    <row r="86" spans="2:34" ht="15" customHeight="1" x14ac:dyDescent="0.35">
      <c r="B86" s="193"/>
      <c r="C86" s="185"/>
      <c r="D86" s="185"/>
      <c r="E86" s="185"/>
      <c r="F86" s="186"/>
      <c r="G86" s="245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</row>
    <row r="87" spans="2:34" ht="6" customHeight="1" x14ac:dyDescent="0.35">
      <c r="B87" s="193"/>
      <c r="C87" s="185"/>
      <c r="D87" s="185"/>
      <c r="E87" s="185"/>
      <c r="F87" s="186"/>
      <c r="G87" s="249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1"/>
    </row>
    <row r="88" spans="2:34" ht="15" customHeight="1" x14ac:dyDescent="0.35">
      <c r="B88" s="193"/>
      <c r="C88" s="185"/>
      <c r="D88" s="185"/>
      <c r="E88" s="185"/>
      <c r="F88" s="186"/>
      <c r="G88" s="252" t="s">
        <v>91</v>
      </c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4"/>
    </row>
    <row r="89" spans="2:34" ht="8.25" customHeight="1" x14ac:dyDescent="0.35">
      <c r="B89" s="193"/>
      <c r="C89" s="185"/>
      <c r="D89" s="185"/>
      <c r="E89" s="185"/>
      <c r="F89" s="186"/>
      <c r="G89" s="255"/>
      <c r="H89" s="256"/>
      <c r="I89" s="256"/>
      <c r="J89" s="256"/>
      <c r="K89" s="256"/>
      <c r="L89" s="256"/>
      <c r="M89" s="256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6"/>
      <c r="Y89" s="257"/>
      <c r="Z89" s="257"/>
      <c r="AA89" s="257"/>
      <c r="AB89" s="257"/>
      <c r="AC89" s="257"/>
      <c r="AD89" s="257"/>
      <c r="AE89" s="257"/>
      <c r="AF89" s="257"/>
      <c r="AG89" s="257"/>
      <c r="AH89" s="258"/>
    </row>
    <row r="90" spans="2:34" ht="18" customHeight="1" x14ac:dyDescent="0.35">
      <c r="B90" s="193"/>
      <c r="C90" s="185"/>
      <c r="D90" s="185"/>
      <c r="E90" s="185"/>
      <c r="F90" s="186"/>
      <c r="G90" s="255" t="s">
        <v>76</v>
      </c>
      <c r="H90" s="256"/>
      <c r="I90" s="256"/>
      <c r="J90" s="256"/>
      <c r="K90" s="256"/>
      <c r="L90" s="259"/>
      <c r="M90" s="256"/>
      <c r="N90" s="256" t="s">
        <v>14</v>
      </c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60"/>
    </row>
    <row r="91" spans="2:34" ht="15" customHeight="1" x14ac:dyDescent="0.35">
      <c r="B91" s="193"/>
      <c r="C91" s="185"/>
      <c r="D91" s="185"/>
      <c r="E91" s="185"/>
      <c r="F91" s="186"/>
      <c r="G91" s="255"/>
      <c r="H91" s="256"/>
      <c r="I91" s="256"/>
      <c r="J91" s="256"/>
      <c r="K91" s="256"/>
      <c r="L91" s="259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60"/>
    </row>
    <row r="92" spans="2:34" ht="15" customHeight="1" x14ac:dyDescent="0.35">
      <c r="B92" s="193"/>
      <c r="C92" s="185"/>
      <c r="D92" s="185"/>
      <c r="E92" s="185"/>
      <c r="F92" s="186"/>
      <c r="G92" s="255"/>
      <c r="H92" s="256"/>
      <c r="I92" s="256"/>
      <c r="J92" s="256"/>
      <c r="K92" s="256"/>
      <c r="L92" s="259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60"/>
    </row>
    <row r="93" spans="2:34" ht="15" customHeight="1" x14ac:dyDescent="0.35">
      <c r="B93" s="193"/>
      <c r="C93" s="185"/>
      <c r="D93" s="185"/>
      <c r="E93" s="185"/>
      <c r="F93" s="186"/>
      <c r="G93" s="255" t="s">
        <v>77</v>
      </c>
      <c r="H93" s="256"/>
      <c r="I93" s="256"/>
      <c r="J93" s="256"/>
      <c r="K93" s="256"/>
      <c r="L93" s="259"/>
      <c r="M93" s="256"/>
      <c r="N93" s="256" t="s">
        <v>78</v>
      </c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60"/>
    </row>
    <row r="94" spans="2:34" ht="12.75" customHeight="1" x14ac:dyDescent="0.35">
      <c r="B94" s="193"/>
      <c r="C94" s="185"/>
      <c r="D94" s="185"/>
      <c r="E94" s="185"/>
      <c r="F94" s="186"/>
      <c r="G94" s="255"/>
      <c r="H94" s="256"/>
      <c r="I94" s="256"/>
      <c r="J94" s="256"/>
      <c r="K94" s="256"/>
      <c r="L94" s="259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60"/>
    </row>
    <row r="95" spans="2:34" ht="12.75" customHeight="1" x14ac:dyDescent="0.35">
      <c r="B95" s="193"/>
      <c r="C95" s="185"/>
      <c r="D95" s="185"/>
      <c r="E95" s="185"/>
      <c r="F95" s="186"/>
      <c r="G95" s="66" t="s">
        <v>79</v>
      </c>
      <c r="H95" s="256"/>
      <c r="I95" s="256"/>
      <c r="J95" s="256"/>
      <c r="K95" s="256"/>
      <c r="L95" s="259"/>
      <c r="M95" s="256"/>
      <c r="N95" s="256" t="s">
        <v>80</v>
      </c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60"/>
    </row>
    <row r="96" spans="2:34" ht="7.5" customHeight="1" x14ac:dyDescent="0.35">
      <c r="B96" s="169"/>
      <c r="C96" s="197"/>
      <c r="D96" s="197"/>
      <c r="E96" s="197"/>
      <c r="F96" s="198"/>
      <c r="G96" s="10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261"/>
    </row>
    <row r="97" spans="2:38" ht="6" customHeight="1" x14ac:dyDescent="0.35">
      <c r="B97" s="116"/>
      <c r="C97" s="117"/>
      <c r="D97" s="117"/>
      <c r="E97" s="117"/>
      <c r="F97" s="117"/>
      <c r="G97" s="24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244"/>
    </row>
    <row r="98" spans="2:38" ht="20.25" customHeight="1" x14ac:dyDescent="0.35">
      <c r="B98" s="210" t="s">
        <v>81</v>
      </c>
      <c r="C98" s="209" t="s">
        <v>82</v>
      </c>
      <c r="D98" s="262"/>
      <c r="E98" s="185"/>
      <c r="F98" s="185"/>
      <c r="G98" s="263" t="s">
        <v>83</v>
      </c>
      <c r="H98" s="264" t="s">
        <v>84</v>
      </c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5"/>
      <c r="AL98" s="6" t="s">
        <v>85</v>
      </c>
    </row>
    <row r="99" spans="2:38" ht="20.25" customHeight="1" x14ac:dyDescent="0.35">
      <c r="B99" s="210"/>
      <c r="C99" s="209"/>
      <c r="D99" s="262"/>
      <c r="E99" s="185"/>
      <c r="F99" s="185"/>
      <c r="G99" s="266" t="s">
        <v>86</v>
      </c>
      <c r="H99" s="66" t="s">
        <v>87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267"/>
    </row>
    <row r="100" spans="2:38" ht="6" customHeight="1" x14ac:dyDescent="0.35">
      <c r="B100" s="169"/>
      <c r="C100" s="197"/>
      <c r="D100" s="197"/>
      <c r="E100" s="197"/>
      <c r="F100" s="197"/>
      <c r="G100" s="268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70"/>
    </row>
    <row r="101" spans="2:38" ht="20.25" customHeight="1" x14ac:dyDescent="0.35">
      <c r="G101" s="271"/>
      <c r="H101" s="271"/>
      <c r="I101" s="271"/>
      <c r="J101" s="271"/>
      <c r="K101" s="271"/>
      <c r="L101" s="271"/>
      <c r="M101" s="271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1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</row>
    <row r="102" spans="2:38" ht="20.25" customHeight="1" x14ac:dyDescent="0.35"/>
    <row r="103" spans="2:38" ht="20.25" customHeight="1" x14ac:dyDescent="0.35"/>
    <row r="104" spans="2:38" ht="20.25" customHeight="1" x14ac:dyDescent="0.35">
      <c r="G104" s="271"/>
      <c r="H104" s="271"/>
      <c r="I104" s="271"/>
      <c r="J104" s="271"/>
      <c r="K104" s="271"/>
      <c r="N104" s="273"/>
    </row>
    <row r="105" spans="2:38" ht="20.25" customHeight="1" x14ac:dyDescent="0.35">
      <c r="G105" s="271"/>
      <c r="H105" s="271"/>
      <c r="I105" s="271"/>
      <c r="J105" s="271"/>
      <c r="K105" s="271"/>
      <c r="L105" s="273"/>
    </row>
    <row r="106" spans="2:38" ht="20.25" customHeight="1" x14ac:dyDescent="0.35">
      <c r="G106" s="271"/>
      <c r="H106" s="271"/>
      <c r="I106" s="271"/>
      <c r="J106" s="271"/>
      <c r="K106" s="271"/>
      <c r="L106" s="273"/>
    </row>
    <row r="107" spans="2:38" ht="20.25" customHeight="1" x14ac:dyDescent="0.35">
      <c r="G107" s="271"/>
      <c r="H107" s="271"/>
      <c r="I107" s="271"/>
      <c r="J107" s="271"/>
      <c r="K107" s="271"/>
      <c r="L107" s="273"/>
    </row>
    <row r="108" spans="2:38" ht="20.25" customHeight="1" x14ac:dyDescent="0.35">
      <c r="G108" s="271"/>
      <c r="H108" s="271"/>
      <c r="I108" s="271"/>
      <c r="J108" s="271"/>
      <c r="K108" s="271"/>
      <c r="N108" s="273"/>
    </row>
    <row r="109" spans="2:38" ht="20.25" customHeight="1" x14ac:dyDescent="0.35">
      <c r="G109" s="271"/>
      <c r="H109" s="271"/>
      <c r="I109" s="271"/>
      <c r="J109" s="271"/>
      <c r="K109" s="271"/>
      <c r="L109" s="273"/>
    </row>
    <row r="110" spans="2:38" ht="20.25" customHeight="1" x14ac:dyDescent="0.35">
      <c r="G110" s="271"/>
      <c r="H110" s="271"/>
      <c r="I110" s="271"/>
      <c r="J110" s="271"/>
      <c r="K110" s="271"/>
      <c r="N110" s="273"/>
    </row>
    <row r="111" spans="2:38" ht="6" customHeight="1" x14ac:dyDescent="0.35"/>
    <row r="123" spans="2:34" ht="6" customHeight="1" x14ac:dyDescent="0.35"/>
    <row r="124" spans="2:34" ht="20.25" customHeight="1" x14ac:dyDescent="0.35"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</row>
    <row r="125" spans="2:34" x14ac:dyDescent="0.35">
      <c r="B125" s="271"/>
      <c r="C125" s="271"/>
      <c r="D125" s="271"/>
      <c r="E125" s="271"/>
      <c r="F125" s="271"/>
      <c r="G125" s="271"/>
      <c r="H125" s="271"/>
    </row>
    <row r="126" spans="2:34" ht="20.25" customHeight="1" x14ac:dyDescent="0.35">
      <c r="B126" s="273"/>
      <c r="C126" s="275"/>
      <c r="D126" s="275"/>
      <c r="E126" s="275"/>
      <c r="F126" s="275"/>
      <c r="G126" s="275"/>
      <c r="H126" s="276"/>
      <c r="I126" s="277"/>
    </row>
    <row r="127" spans="2:34" ht="12" customHeight="1" x14ac:dyDescent="0.35">
      <c r="B127" s="273"/>
      <c r="C127" s="275"/>
      <c r="D127" s="275"/>
      <c r="E127" s="275"/>
      <c r="F127" s="275"/>
      <c r="G127" s="275"/>
      <c r="H127" s="276"/>
    </row>
    <row r="128" spans="2:34" ht="20.25" customHeight="1" x14ac:dyDescent="0.35">
      <c r="B128" s="273"/>
      <c r="C128" s="275"/>
      <c r="D128" s="275"/>
      <c r="E128" s="275"/>
      <c r="F128" s="275"/>
      <c r="G128" s="275"/>
      <c r="H128" s="276"/>
      <c r="I128" s="277"/>
    </row>
    <row r="129" spans="2:9" ht="12" customHeight="1" x14ac:dyDescent="0.35">
      <c r="B129" s="273"/>
      <c r="C129" s="275"/>
      <c r="D129" s="275"/>
      <c r="E129" s="275"/>
      <c r="F129" s="275"/>
      <c r="G129" s="275"/>
      <c r="H129" s="276"/>
    </row>
    <row r="130" spans="2:9" ht="20.25" customHeight="1" x14ac:dyDescent="0.35">
      <c r="B130" s="273"/>
      <c r="C130" s="275"/>
      <c r="D130" s="275"/>
      <c r="E130" s="275"/>
      <c r="F130" s="275"/>
      <c r="G130" s="275"/>
      <c r="H130" s="276"/>
      <c r="I130" s="277"/>
    </row>
    <row r="131" spans="2:9" ht="12" customHeight="1" x14ac:dyDescent="0.35">
      <c r="B131" s="273"/>
      <c r="C131" s="275"/>
      <c r="D131" s="275"/>
      <c r="E131" s="275"/>
      <c r="F131" s="275"/>
      <c r="G131" s="275"/>
      <c r="H131" s="276"/>
    </row>
    <row r="132" spans="2:9" ht="20.25" customHeight="1" x14ac:dyDescent="0.35">
      <c r="B132" s="273"/>
      <c r="C132" s="275"/>
      <c r="D132" s="275"/>
      <c r="E132" s="275"/>
      <c r="F132" s="275"/>
      <c r="G132" s="275"/>
      <c r="H132" s="276"/>
      <c r="I132" s="277"/>
    </row>
    <row r="133" spans="2:9" ht="12" customHeight="1" x14ac:dyDescent="0.35">
      <c r="B133" s="271"/>
      <c r="C133" s="271"/>
      <c r="D133" s="271"/>
      <c r="E133" s="271"/>
      <c r="F133" s="271"/>
      <c r="G133" s="271"/>
    </row>
    <row r="134" spans="2:9" ht="20.25" customHeight="1" x14ac:dyDescent="0.35">
      <c r="B134" s="271"/>
      <c r="C134" s="271"/>
      <c r="D134" s="271"/>
      <c r="E134" s="271"/>
      <c r="F134" s="271"/>
      <c r="G134" s="271"/>
      <c r="I134" s="277"/>
    </row>
    <row r="135" spans="2:9" ht="12" customHeight="1" x14ac:dyDescent="0.35">
      <c r="I135" s="277"/>
    </row>
    <row r="136" spans="2:9" ht="20.25" customHeight="1" x14ac:dyDescent="0.35">
      <c r="B136" s="271"/>
      <c r="C136" s="271"/>
      <c r="D136" s="271"/>
      <c r="E136" s="271"/>
      <c r="F136" s="271"/>
      <c r="I136" s="277"/>
    </row>
    <row r="137" spans="2:9" ht="12" customHeight="1" x14ac:dyDescent="0.35">
      <c r="B137" s="271"/>
      <c r="C137" s="271"/>
      <c r="D137" s="271"/>
      <c r="E137" s="271"/>
      <c r="F137" s="271"/>
      <c r="I137" s="277"/>
    </row>
    <row r="138" spans="2:9" ht="20.25" customHeight="1" x14ac:dyDescent="0.35">
      <c r="B138" s="271"/>
      <c r="C138" s="271"/>
      <c r="D138" s="271"/>
      <c r="E138" s="271"/>
      <c r="F138" s="271"/>
      <c r="I138" s="277"/>
    </row>
    <row r="139" spans="2:9" ht="12" customHeight="1" x14ac:dyDescent="0.35">
      <c r="B139" s="271"/>
      <c r="C139" s="271"/>
      <c r="D139" s="271"/>
      <c r="E139" s="271"/>
      <c r="F139" s="271"/>
      <c r="I139" s="277"/>
    </row>
    <row r="140" spans="2:9" ht="20.25" customHeight="1" x14ac:dyDescent="0.35">
      <c r="B140" s="271"/>
      <c r="C140" s="271"/>
      <c r="D140" s="271"/>
      <c r="E140" s="271"/>
      <c r="F140" s="271"/>
      <c r="I140" s="27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1"/>
      <c r="C145" s="271"/>
      <c r="D145" s="271"/>
      <c r="E145" s="271"/>
      <c r="F145" s="271"/>
      <c r="I145" s="277"/>
    </row>
    <row r="146" spans="2:34" ht="6" customHeight="1" x14ac:dyDescent="0.35"/>
    <row r="147" spans="2:34" ht="6" customHeight="1" x14ac:dyDescent="0.35"/>
    <row r="148" spans="2:34" x14ac:dyDescent="0.35">
      <c r="B148" s="278"/>
      <c r="C148" s="271"/>
      <c r="I148" s="27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1"/>
    </row>
    <row r="152" spans="2:34" ht="6" customHeight="1" x14ac:dyDescent="0.35"/>
    <row r="154" spans="2:34" ht="20.25" customHeight="1" x14ac:dyDescent="0.35"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6"/>
    </row>
    <row r="155" spans="2:34" ht="20.25" customHeight="1" x14ac:dyDescent="0.35"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6"/>
    </row>
    <row r="156" spans="2:34" ht="20.25" customHeight="1" x14ac:dyDescent="0.35"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6"/>
    </row>
    <row r="157" spans="2:34" ht="20.25" customHeight="1" x14ac:dyDescent="0.35"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6"/>
    </row>
    <row r="158" spans="2:34" x14ac:dyDescent="0.35"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1"/>
      <c r="AD158" s="271"/>
      <c r="AE158" s="271"/>
      <c r="AF158" s="271"/>
      <c r="AG158" s="27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2022-11-24T08:39:22Z</dcterms:created>
  <dcterms:modified xsi:type="dcterms:W3CDTF">2022-11-24T08:47:34Z</dcterms:modified>
</cp:coreProperties>
</file>